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 SF\15 Complex Bucuresti\20250617_SF Complex Bucuresti livrabil 14\"/>
    </mc:Choice>
  </mc:AlternateContent>
  <bookViews>
    <workbookView xWindow="0" yWindow="0" windowWidth="23040" windowHeight="9948"/>
  </bookViews>
  <sheets>
    <sheet name="Sheet1 (2)" sheetId="2" r:id="rId1"/>
    <sheet name="Sheet1" sheetId="1" r:id="rId2"/>
    <sheet name="Sheet3" sheetId="4" r:id="rId3"/>
    <sheet name="Sheet2" sheetId="3" r:id="rId4"/>
  </sheets>
  <externalReferences>
    <externalReference r:id="rId5"/>
  </externalReferences>
  <definedNames>
    <definedName name="BYfMV">[1]Input!$F$16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D23" i="4"/>
  <c r="P22" i="2" l="1"/>
  <c r="G9" i="1"/>
  <c r="D9" i="1"/>
  <c r="E5" i="1"/>
  <c r="D5" i="1"/>
  <c r="P42" i="2" l="1"/>
</calcChain>
</file>

<file path=xl/sharedStrings.xml><?xml version="1.0" encoding="utf-8"?>
<sst xmlns="http://schemas.openxmlformats.org/spreadsheetml/2006/main" count="142" uniqueCount="93">
  <si>
    <t>Pachet 1</t>
  </si>
  <si>
    <t>Pachet 2</t>
  </si>
  <si>
    <t>Pachet 3</t>
  </si>
  <si>
    <t>Pachet 4</t>
  </si>
  <si>
    <t>Total</t>
  </si>
  <si>
    <t>Nr. crt</t>
  </si>
  <si>
    <t>Articol</t>
  </si>
  <si>
    <t>UM</t>
  </si>
  <si>
    <t>Cant</t>
  </si>
  <si>
    <t>Pret</t>
  </si>
  <si>
    <t>SIP/SAP Sisteme de Informare/Anunțare a Pasagerilor</t>
  </si>
  <si>
    <t>3.1a</t>
  </si>
  <si>
    <t xml:space="preserve"> Sistem SIP/SAP - statie mica (cu PA in cladire)</t>
  </si>
  <si>
    <t>buc</t>
  </si>
  <si>
    <t>3.1b</t>
  </si>
  <si>
    <t xml:space="preserve"> Sistem SIP/SAP - statie mica (cu monitoare in cladire)</t>
  </si>
  <si>
    <t>3.1c</t>
  </si>
  <si>
    <t xml:space="preserve"> Sistem SIP/SAP - statie mare</t>
  </si>
  <si>
    <t xml:space="preserve"> Sistem SAP la P.O.</t>
  </si>
  <si>
    <t>Instalare cablu FO subteran</t>
  </si>
  <si>
    <t>km</t>
  </si>
  <si>
    <t>Total SIP/SAP</t>
  </si>
  <si>
    <t>Telecomunicatii</t>
  </si>
  <si>
    <t>TC-FO - Cabluri FO pentru telecomunicatii</t>
  </si>
  <si>
    <t>Relocarea și protejarea cablului F.O. aerian existent</t>
  </si>
  <si>
    <t xml:space="preserve">Relocarea și protejarea cablului F.O. subteran existent </t>
  </si>
  <si>
    <t xml:space="preserve">Inlocuirea cablului F.O. aerian existent (fără confecții metalice și stâlpi suplimentari) </t>
  </si>
  <si>
    <t xml:space="preserve">Inlocuirea cablului F.O. subteran existent </t>
  </si>
  <si>
    <t>Total TC-FO</t>
  </si>
  <si>
    <t>TC-ST - Instalatii TC in statii</t>
  </si>
  <si>
    <t>2.1a</t>
  </si>
  <si>
    <t>Cablare structurată clădirile reabilitate (călători/CED) - clădire medie</t>
  </si>
  <si>
    <t>2.1b</t>
  </si>
  <si>
    <t>Cablare structurată clădirile reabilitate (călători/CED) - clădire mică</t>
  </si>
  <si>
    <t>2.2a</t>
  </si>
  <si>
    <t>Lucrări de telecomunicații in clădiri</t>
  </si>
  <si>
    <t>2.3a</t>
  </si>
  <si>
    <t xml:space="preserve"> Protejarea rețelei locale de cabluri TC - rețea mică</t>
  </si>
  <si>
    <t>2.3b</t>
  </si>
  <si>
    <t xml:space="preserve"> Protejarea rețelei locale de cabluri TC - rețea medie </t>
  </si>
  <si>
    <t>2.3c</t>
  </si>
  <si>
    <t>Relocarea și protejarea cablului telefonic existent între obiective feroviare și stații adiacente</t>
  </si>
  <si>
    <t>2.4a</t>
  </si>
  <si>
    <t xml:space="preserve"> Relocare cabluri telefonice interurbane (direcții secundare) - statie cu o ramificatie</t>
  </si>
  <si>
    <t>Total TC-ST</t>
  </si>
  <si>
    <t>RTD-V Rețeaua de transmisii date-voce TC</t>
  </si>
  <si>
    <t>Echipament transmisii date-voce TC - statie mica</t>
  </si>
  <si>
    <t>Echipament transmisii date-voce TC - statie mare                                  (în NC București)</t>
  </si>
  <si>
    <t>Platforma management retea IP/MPLS</t>
  </si>
  <si>
    <t>Total RTD-V</t>
  </si>
  <si>
    <t>RCI Rețeaua de Comutație ISDN</t>
  </si>
  <si>
    <t>4.1a</t>
  </si>
  <si>
    <t>Centrala ISDN - capacitate mica</t>
  </si>
  <si>
    <t>4.1b</t>
  </si>
  <si>
    <t>Centrala ISDN - capacitate medie</t>
  </si>
  <si>
    <t>Total RCI</t>
  </si>
  <si>
    <t>Demontări de instalații TC</t>
  </si>
  <si>
    <t>Demontare instalatii Tc si cabluri existente din stație</t>
  </si>
  <si>
    <t>Demontarea cablului telefonic inter-stații existent</t>
  </si>
  <si>
    <t>Total Demontari</t>
  </si>
  <si>
    <t>TOTAL Telecomunicatii</t>
  </si>
  <si>
    <t>PU Euro</t>
  </si>
  <si>
    <t>Pret Euro</t>
  </si>
  <si>
    <t>fo Aerian.</t>
  </si>
  <si>
    <t xml:space="preserve">10 Gbps </t>
  </si>
  <si>
    <t>1 Gbps</t>
  </si>
  <si>
    <t xml:space="preserve">Fo Subteran </t>
  </si>
  <si>
    <t>BLAI</t>
  </si>
  <si>
    <t>CCTV PISPAS</t>
  </si>
  <si>
    <t>Scada</t>
  </si>
  <si>
    <t>Amplasament</t>
  </si>
  <si>
    <t>Capacitate instalată</t>
  </si>
  <si>
    <t>Capacitate utilizată</t>
  </si>
  <si>
    <t>nr. linii abonat</t>
  </si>
  <si>
    <t>Posturi analogice</t>
  </si>
  <si>
    <t>Posturi digitale</t>
  </si>
  <si>
    <t>București Nord – NC1</t>
  </si>
  <si>
    <t>București Nord – NC2</t>
  </si>
  <si>
    <t>București Nord – LE</t>
  </si>
  <si>
    <t>RCM București</t>
  </si>
  <si>
    <t>București  Obor</t>
  </si>
  <si>
    <t>Jilava</t>
  </si>
  <si>
    <t>București Sud</t>
  </si>
  <si>
    <t>Grivita</t>
  </si>
  <si>
    <t>Carpati</t>
  </si>
  <si>
    <t>Marfă Depou</t>
  </si>
  <si>
    <t>CFR Marfă</t>
  </si>
  <si>
    <t>CED Basarab</t>
  </si>
  <si>
    <t>București Triaj</t>
  </si>
  <si>
    <t>Depou București Triaj</t>
  </si>
  <si>
    <t>Chitila</t>
  </si>
  <si>
    <t>Bucureștii Noi</t>
  </si>
  <si>
    <t>Regionala CFR București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</si>
</sst>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0" xfId="1"/>
    <xf numFmtId="0" fontId="1" fillId="0" borderId="1" xfId="1" applyBorder="1" applyAlignment="1">
      <alignment wrapText="1"/>
    </xf>
    <xf numFmtId="4" fontId="1" fillId="0" borderId="1" xfId="1" applyNumberFormat="1" applyBorder="1"/>
    <xf numFmtId="0" fontId="1" fillId="0" borderId="0" xfId="1" applyAlignment="1">
      <alignment horizontal="left"/>
    </xf>
    <xf numFmtId="3" fontId="1" fillId="0" borderId="1" xfId="1" applyNumberFormat="1" applyBorder="1"/>
    <xf numFmtId="0" fontId="2" fillId="0" borderId="1" xfId="1" applyFont="1" applyBorder="1" applyAlignment="1">
      <alignment wrapText="1"/>
    </xf>
    <xf numFmtId="4" fontId="2" fillId="0" borderId="1" xfId="1" applyNumberFormat="1" applyFont="1" applyBorder="1"/>
    <xf numFmtId="3" fontId="2" fillId="0" borderId="1" xfId="1" applyNumberFormat="1" applyFont="1" applyBorder="1"/>
    <xf numFmtId="1" fontId="1" fillId="0" borderId="1" xfId="1" applyNumberFormat="1" applyBorder="1"/>
    <xf numFmtId="4" fontId="1" fillId="0" borderId="0" xfId="1" applyNumberFormat="1"/>
    <xf numFmtId="0" fontId="0" fillId="2" borderId="0" xfId="0" applyFill="1"/>
    <xf numFmtId="0" fontId="0" fillId="3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ASPERS\10%20Appraisal%20tools\EIB%20PJ\RAILMOD%20new\RailMod%20v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"/>
      <sheetName val="Input"/>
      <sheetName val="InCAPEX"/>
      <sheetName val="InTraffic"/>
      <sheetName val="CashflowFin"/>
      <sheetName val="CashflowEcon"/>
      <sheetName val="OutInput1"/>
      <sheetName val="OutInput2"/>
      <sheetName val="OutTraffic"/>
      <sheetName val="OutSummary"/>
      <sheetName val="OutFin"/>
      <sheetName val="OutEcon"/>
      <sheetName val="OutGHG"/>
      <sheetName val="OutSEMatrix"/>
      <sheetName val="CHBenefit"/>
      <sheetName val="CHSens"/>
      <sheetName val="CHCashflowFin"/>
      <sheetName val="CHCashflowEcon"/>
      <sheetName val="CHMonteCarlo"/>
      <sheetName val="CHEmissions"/>
      <sheetName val="CAPEX"/>
      <sheetName val="Traffic"/>
      <sheetName val="PaxKM"/>
      <sheetName val="TonKM"/>
      <sheetName val="VoT"/>
      <sheetName val="OPEX"/>
      <sheetName val="Noise"/>
      <sheetName val="Safety"/>
      <sheetName val="EnvCO2"/>
      <sheetName val="EnvOther"/>
      <sheetName val="Comfort"/>
      <sheetName val="Fares"/>
      <sheetName val="Access"/>
      <sheetName val="Sensitivity"/>
      <sheetName val="MonteCarlo"/>
      <sheetName val="Verify"/>
      <sheetName val="Data"/>
      <sheetName val="Changelog"/>
    </sheetNames>
    <sheetDataSet>
      <sheetData sheetId="0"/>
      <sheetData sheetId="1"/>
      <sheetData sheetId="2">
        <row r="16">
          <cell r="F16">
            <v>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2"/>
  <sheetViews>
    <sheetView tabSelected="1" topLeftCell="A28" workbookViewId="0">
      <selection activeCell="F49" sqref="F49"/>
    </sheetView>
  </sheetViews>
  <sheetFormatPr defaultRowHeight="14.4" x14ac:dyDescent="0.3"/>
  <cols>
    <col min="1" max="1" width="8.796875" style="3"/>
    <col min="2" max="2" width="5.3984375" style="6" customWidth="1"/>
    <col min="3" max="3" width="34.69921875" style="3" customWidth="1"/>
    <col min="4" max="4" width="4.8984375" style="3" customWidth="1"/>
    <col min="5" max="5" width="8.09765625" style="3" customWidth="1"/>
    <col min="6" max="6" width="8.69921875" style="3" customWidth="1"/>
    <col min="7" max="7" width="10.3984375" style="3" bestFit="1" customWidth="1"/>
    <col min="8" max="8" width="8.09765625" style="3" bestFit="1" customWidth="1"/>
    <col min="9" max="9" width="10.3984375" style="3" bestFit="1" customWidth="1"/>
    <col min="10" max="10" width="8.09765625" style="3" bestFit="1" customWidth="1"/>
    <col min="11" max="11" width="10.3984375" style="3" bestFit="1" customWidth="1"/>
    <col min="12" max="12" width="8.09765625" style="3" bestFit="1" customWidth="1"/>
    <col min="13" max="13" width="10.3984375" style="3" bestFit="1" customWidth="1"/>
    <col min="14" max="14" width="8.09765625" style="3" bestFit="1" customWidth="1"/>
    <col min="15" max="16" width="11.296875" style="3" bestFit="1" customWidth="1"/>
    <col min="17" max="16384" width="8.796875" style="3"/>
  </cols>
  <sheetData>
    <row r="3" spans="2:15" x14ac:dyDescent="0.3">
      <c r="B3" s="1"/>
      <c r="C3" s="2"/>
      <c r="D3" s="2"/>
      <c r="E3" s="2"/>
      <c r="F3" s="2" t="s">
        <v>0</v>
      </c>
      <c r="G3" s="2"/>
      <c r="H3" s="2" t="s">
        <v>1</v>
      </c>
      <c r="I3" s="2"/>
      <c r="J3" s="2" t="s">
        <v>2</v>
      </c>
      <c r="K3" s="2"/>
      <c r="L3" s="2" t="s">
        <v>3</v>
      </c>
      <c r="M3" s="2"/>
      <c r="N3" s="2" t="s">
        <v>4</v>
      </c>
      <c r="O3" s="2"/>
    </row>
    <row r="4" spans="2:15" x14ac:dyDescent="0.3">
      <c r="B4" s="1" t="s">
        <v>5</v>
      </c>
      <c r="C4" s="2" t="s">
        <v>6</v>
      </c>
      <c r="D4" s="2" t="s">
        <v>7</v>
      </c>
      <c r="E4" s="2" t="s">
        <v>61</v>
      </c>
      <c r="F4" s="2" t="s">
        <v>8</v>
      </c>
      <c r="G4" s="2" t="s">
        <v>9</v>
      </c>
      <c r="H4" s="2" t="s">
        <v>8</v>
      </c>
      <c r="I4" s="2" t="s">
        <v>9</v>
      </c>
      <c r="J4" s="2" t="s">
        <v>8</v>
      </c>
      <c r="K4" s="2" t="s">
        <v>9</v>
      </c>
      <c r="L4" s="2" t="s">
        <v>8</v>
      </c>
      <c r="M4" s="2" t="s">
        <v>9</v>
      </c>
      <c r="N4" s="2" t="s">
        <v>8</v>
      </c>
      <c r="O4" s="2" t="s">
        <v>62</v>
      </c>
    </row>
    <row r="5" spans="2:15" ht="28.8" x14ac:dyDescent="0.3">
      <c r="B5" s="1">
        <v>3</v>
      </c>
      <c r="C5" s="4" t="s">
        <v>10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x14ac:dyDescent="0.3">
      <c r="B6" s="1" t="s">
        <v>11</v>
      </c>
      <c r="C6" s="4" t="s">
        <v>12</v>
      </c>
      <c r="D6" s="5" t="s">
        <v>13</v>
      </c>
      <c r="E6" s="7">
        <v>110000</v>
      </c>
      <c r="F6" s="7">
        <v>0</v>
      </c>
      <c r="G6" s="5">
        <v>0</v>
      </c>
      <c r="H6" s="7">
        <v>1</v>
      </c>
      <c r="I6" s="5">
        <v>110000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5">
        <v>110000</v>
      </c>
    </row>
    <row r="7" spans="2:15" ht="28.8" x14ac:dyDescent="0.3">
      <c r="B7" s="1" t="s">
        <v>14</v>
      </c>
      <c r="C7" s="4" t="s">
        <v>15</v>
      </c>
      <c r="D7" s="5" t="s">
        <v>13</v>
      </c>
      <c r="E7" s="7">
        <v>82600</v>
      </c>
      <c r="F7" s="7">
        <v>4</v>
      </c>
      <c r="G7" s="5">
        <v>330400</v>
      </c>
      <c r="H7" s="7">
        <v>2</v>
      </c>
      <c r="I7" s="5">
        <v>165200</v>
      </c>
      <c r="J7" s="5">
        <v>2</v>
      </c>
      <c r="K7" s="5">
        <v>165200</v>
      </c>
      <c r="L7" s="5">
        <v>5</v>
      </c>
      <c r="M7" s="5">
        <v>413000</v>
      </c>
      <c r="N7" s="5">
        <v>13</v>
      </c>
      <c r="O7" s="5">
        <v>1073800</v>
      </c>
    </row>
    <row r="8" spans="2:15" x14ac:dyDescent="0.3">
      <c r="B8" s="1" t="s">
        <v>16</v>
      </c>
      <c r="C8" s="4" t="s">
        <v>17</v>
      </c>
      <c r="D8" s="5" t="s">
        <v>13</v>
      </c>
      <c r="E8" s="7">
        <v>145400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2:15" x14ac:dyDescent="0.3">
      <c r="B9" s="1">
        <v>3.2</v>
      </c>
      <c r="C9" s="4" t="s">
        <v>18</v>
      </c>
      <c r="D9" s="5" t="s">
        <v>13</v>
      </c>
      <c r="E9" s="7">
        <v>48350</v>
      </c>
      <c r="F9" s="7">
        <v>0</v>
      </c>
      <c r="G9" s="5">
        <v>0</v>
      </c>
      <c r="H9" s="7">
        <v>5</v>
      </c>
      <c r="I9" s="5">
        <v>241750</v>
      </c>
      <c r="J9" s="5">
        <v>0</v>
      </c>
      <c r="K9" s="5">
        <v>0</v>
      </c>
      <c r="L9" s="5">
        <v>3</v>
      </c>
      <c r="M9" s="5">
        <v>145050</v>
      </c>
      <c r="N9" s="5">
        <v>8</v>
      </c>
      <c r="O9" s="5">
        <v>386800</v>
      </c>
    </row>
    <row r="10" spans="2:15" x14ac:dyDescent="0.3">
      <c r="B10" s="1">
        <v>3.3</v>
      </c>
      <c r="C10" s="4" t="s">
        <v>19</v>
      </c>
      <c r="D10" s="5" t="s">
        <v>20</v>
      </c>
      <c r="E10" s="7">
        <v>40100</v>
      </c>
      <c r="F10" s="7">
        <v>0</v>
      </c>
      <c r="G10" s="5">
        <v>0</v>
      </c>
      <c r="H10" s="5">
        <v>0.7</v>
      </c>
      <c r="I10" s="5">
        <v>28070</v>
      </c>
      <c r="J10" s="5">
        <v>0</v>
      </c>
      <c r="K10" s="5">
        <v>0</v>
      </c>
      <c r="L10" s="5">
        <v>0.6</v>
      </c>
      <c r="M10" s="5">
        <v>24060</v>
      </c>
      <c r="N10" s="5">
        <v>1.2999999999999998</v>
      </c>
      <c r="O10" s="5">
        <v>52130</v>
      </c>
    </row>
    <row r="11" spans="2:15" x14ac:dyDescent="0.3">
      <c r="B11" s="1"/>
      <c r="C11" s="8" t="s">
        <v>21</v>
      </c>
      <c r="D11" s="9"/>
      <c r="E11" s="9"/>
      <c r="F11" s="10"/>
      <c r="G11" s="9">
        <v>330400</v>
      </c>
      <c r="H11" s="9"/>
      <c r="I11" s="9">
        <v>545020</v>
      </c>
      <c r="J11" s="9"/>
      <c r="K11" s="9">
        <v>165200</v>
      </c>
      <c r="L11" s="9"/>
      <c r="M11" s="9">
        <v>582110</v>
      </c>
      <c r="N11" s="9"/>
      <c r="O11" s="9">
        <v>1622730</v>
      </c>
    </row>
    <row r="12" spans="2:15" x14ac:dyDescent="0.3">
      <c r="B12" s="1"/>
      <c r="C12" s="4" t="s">
        <v>22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3">
      <c r="B13" s="1">
        <v>1</v>
      </c>
      <c r="C13" s="8" t="s">
        <v>23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2:15" ht="28.8" x14ac:dyDescent="0.3">
      <c r="B14" s="1">
        <v>1.1000000000000001</v>
      </c>
      <c r="C14" s="4" t="s">
        <v>24</v>
      </c>
      <c r="D14" s="5" t="s">
        <v>20</v>
      </c>
      <c r="E14" s="7">
        <v>33700</v>
      </c>
      <c r="F14" s="5">
        <v>50.499899999999997</v>
      </c>
      <c r="G14" s="5">
        <v>1701846.63</v>
      </c>
      <c r="H14" s="5">
        <v>42.449999999999996</v>
      </c>
      <c r="I14" s="5">
        <v>1430565</v>
      </c>
      <c r="J14" s="5">
        <v>0</v>
      </c>
      <c r="K14" s="5">
        <v>0</v>
      </c>
      <c r="L14" s="5">
        <v>0</v>
      </c>
      <c r="M14" s="5">
        <v>0</v>
      </c>
      <c r="N14" s="5">
        <v>92.949899999999985</v>
      </c>
      <c r="O14" s="5">
        <v>3132411.63</v>
      </c>
    </row>
    <row r="15" spans="2:15" ht="28.8" x14ac:dyDescent="0.3">
      <c r="B15" s="1">
        <v>1.2</v>
      </c>
      <c r="C15" s="4" t="s">
        <v>25</v>
      </c>
      <c r="D15" s="5" t="s">
        <v>20</v>
      </c>
      <c r="E15" s="7">
        <v>44500</v>
      </c>
      <c r="F15" s="5">
        <v>1.9000000000000001</v>
      </c>
      <c r="G15" s="5">
        <v>84550</v>
      </c>
      <c r="H15" s="5">
        <v>1.2</v>
      </c>
      <c r="I15" s="5">
        <v>53400</v>
      </c>
      <c r="J15" s="5">
        <v>20.9</v>
      </c>
      <c r="K15" s="5">
        <v>930050</v>
      </c>
      <c r="L15" s="5">
        <v>28.35</v>
      </c>
      <c r="M15" s="5">
        <v>1261575</v>
      </c>
      <c r="N15" s="5">
        <v>52.35</v>
      </c>
      <c r="O15" s="5">
        <v>2329575</v>
      </c>
    </row>
    <row r="16" spans="2:15" ht="28.8" x14ac:dyDescent="0.3">
      <c r="B16" s="1">
        <v>1.3</v>
      </c>
      <c r="C16" s="4" t="s">
        <v>26</v>
      </c>
      <c r="D16" s="5" t="s">
        <v>20</v>
      </c>
      <c r="E16" s="7">
        <v>8900</v>
      </c>
      <c r="F16" s="5">
        <v>10.11998</v>
      </c>
      <c r="G16" s="5">
        <v>90067.822</v>
      </c>
      <c r="H16" s="5">
        <v>8.6000000000000014</v>
      </c>
      <c r="I16" s="5">
        <v>76540</v>
      </c>
      <c r="J16" s="5">
        <v>0</v>
      </c>
      <c r="K16" s="5">
        <v>0</v>
      </c>
      <c r="L16" s="5">
        <v>0</v>
      </c>
      <c r="M16" s="5">
        <v>0</v>
      </c>
      <c r="N16" s="5">
        <v>18.71998</v>
      </c>
      <c r="O16" s="5">
        <v>166607.82199999999</v>
      </c>
    </row>
    <row r="17" spans="2:16" x14ac:dyDescent="0.3">
      <c r="B17" s="1">
        <v>1.4</v>
      </c>
      <c r="C17" s="4" t="s">
        <v>27</v>
      </c>
      <c r="D17" s="5" t="s">
        <v>20</v>
      </c>
      <c r="E17" s="7">
        <v>28700</v>
      </c>
      <c r="F17" s="5">
        <v>0.39999999999999997</v>
      </c>
      <c r="G17" s="5">
        <v>11480</v>
      </c>
      <c r="H17" s="5">
        <v>2.25</v>
      </c>
      <c r="I17" s="5">
        <v>64575</v>
      </c>
      <c r="J17" s="5">
        <v>4.1500000000000004</v>
      </c>
      <c r="K17" s="5">
        <v>119105</v>
      </c>
      <c r="L17" s="5">
        <v>5.6499999999999995</v>
      </c>
      <c r="M17" s="5">
        <v>162155</v>
      </c>
      <c r="N17" s="5">
        <v>12.45</v>
      </c>
      <c r="O17" s="5">
        <v>357315</v>
      </c>
    </row>
    <row r="18" spans="2:16" x14ac:dyDescent="0.3">
      <c r="B18" s="1"/>
      <c r="C18" s="8" t="s">
        <v>28</v>
      </c>
      <c r="D18" s="9"/>
      <c r="E18" s="10"/>
      <c r="F18" s="9"/>
      <c r="G18" s="9">
        <v>1887944.452</v>
      </c>
      <c r="H18" s="9"/>
      <c r="I18" s="9">
        <v>1625080</v>
      </c>
      <c r="J18" s="9"/>
      <c r="K18" s="9">
        <v>1049155</v>
      </c>
      <c r="L18" s="9"/>
      <c r="M18" s="9">
        <v>1423730</v>
      </c>
      <c r="N18" s="9"/>
      <c r="O18" s="9">
        <v>5985909.4519999996</v>
      </c>
    </row>
    <row r="19" spans="2:16" x14ac:dyDescent="0.3">
      <c r="B19" s="1">
        <v>2</v>
      </c>
      <c r="C19" s="8" t="s">
        <v>29</v>
      </c>
      <c r="D19" s="5"/>
      <c r="E19" s="7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2:16" ht="28.8" x14ac:dyDescent="0.3">
      <c r="B20" s="1" t="s">
        <v>30</v>
      </c>
      <c r="C20" s="4" t="s">
        <v>31</v>
      </c>
      <c r="D20" s="5" t="s">
        <v>13</v>
      </c>
      <c r="E20" s="7">
        <v>29300</v>
      </c>
      <c r="F20" s="5">
        <v>1</v>
      </c>
      <c r="G20" s="5">
        <v>29300</v>
      </c>
      <c r="H20" s="5">
        <v>1</v>
      </c>
      <c r="I20" s="5">
        <v>29300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58600</v>
      </c>
    </row>
    <row r="21" spans="2:16" ht="28.8" x14ac:dyDescent="0.3">
      <c r="B21" s="1" t="s">
        <v>32</v>
      </c>
      <c r="C21" s="4" t="s">
        <v>33</v>
      </c>
      <c r="D21" s="5" t="s">
        <v>13</v>
      </c>
      <c r="E21" s="7">
        <v>13400</v>
      </c>
      <c r="F21" s="5">
        <v>4</v>
      </c>
      <c r="G21" s="5">
        <v>53600</v>
      </c>
      <c r="H21" s="5">
        <v>2</v>
      </c>
      <c r="I21" s="5">
        <v>26800</v>
      </c>
      <c r="J21" s="5">
        <v>2</v>
      </c>
      <c r="K21" s="5">
        <v>26800</v>
      </c>
      <c r="L21" s="5">
        <v>5</v>
      </c>
      <c r="M21" s="5">
        <v>67000</v>
      </c>
      <c r="N21" s="5">
        <v>13</v>
      </c>
      <c r="O21" s="5">
        <v>174200</v>
      </c>
    </row>
    <row r="22" spans="2:16" x14ac:dyDescent="0.3">
      <c r="B22" s="1" t="s">
        <v>34</v>
      </c>
      <c r="C22" s="4" t="s">
        <v>35</v>
      </c>
      <c r="D22" s="5" t="s">
        <v>13</v>
      </c>
      <c r="E22" s="7">
        <v>27500</v>
      </c>
      <c r="F22" s="5">
        <v>5</v>
      </c>
      <c r="G22" s="5">
        <v>137500</v>
      </c>
      <c r="H22" s="5">
        <v>3</v>
      </c>
      <c r="I22" s="5">
        <v>82500</v>
      </c>
      <c r="J22" s="5">
        <v>2</v>
      </c>
      <c r="K22" s="5">
        <v>55000</v>
      </c>
      <c r="L22" s="5">
        <v>5</v>
      </c>
      <c r="M22" s="5">
        <v>137500</v>
      </c>
      <c r="N22" s="5">
        <v>15</v>
      </c>
      <c r="O22" s="5">
        <v>412500</v>
      </c>
      <c r="P22" s="12">
        <f>SUM(O20,O21,O22)</f>
        <v>645300</v>
      </c>
    </row>
    <row r="23" spans="2:16" ht="28.8" x14ac:dyDescent="0.3">
      <c r="B23" s="1" t="s">
        <v>36</v>
      </c>
      <c r="C23" s="4" t="s">
        <v>37</v>
      </c>
      <c r="D23" s="5" t="s">
        <v>13</v>
      </c>
      <c r="E23" s="7">
        <v>5250</v>
      </c>
      <c r="F23" s="5">
        <v>3</v>
      </c>
      <c r="G23" s="5">
        <v>15750</v>
      </c>
      <c r="H23" s="5">
        <v>3</v>
      </c>
      <c r="I23" s="5">
        <v>15750</v>
      </c>
      <c r="J23" s="5">
        <v>2</v>
      </c>
      <c r="K23" s="5">
        <v>10500</v>
      </c>
      <c r="L23" s="5">
        <v>5</v>
      </c>
      <c r="M23" s="5">
        <v>26250</v>
      </c>
      <c r="N23" s="5">
        <v>13</v>
      </c>
      <c r="O23" s="5">
        <v>68250</v>
      </c>
    </row>
    <row r="24" spans="2:16" ht="28.8" x14ac:dyDescent="0.3">
      <c r="B24" s="1" t="s">
        <v>38</v>
      </c>
      <c r="C24" s="4" t="s">
        <v>39</v>
      </c>
      <c r="D24" s="5" t="s">
        <v>13</v>
      </c>
      <c r="E24" s="7">
        <v>19500</v>
      </c>
      <c r="F24" s="5">
        <v>2</v>
      </c>
      <c r="G24" s="5">
        <v>39000</v>
      </c>
      <c r="H24" s="5">
        <v>3</v>
      </c>
      <c r="I24" s="5">
        <v>58500</v>
      </c>
      <c r="J24" s="5">
        <v>0</v>
      </c>
      <c r="K24" s="5">
        <v>0</v>
      </c>
      <c r="L24" s="5">
        <v>0</v>
      </c>
      <c r="M24" s="5">
        <v>0</v>
      </c>
      <c r="N24" s="5">
        <v>5</v>
      </c>
      <c r="O24" s="5">
        <v>97500</v>
      </c>
    </row>
    <row r="25" spans="2:16" ht="43.2" x14ac:dyDescent="0.3">
      <c r="B25" s="1" t="s">
        <v>40</v>
      </c>
      <c r="C25" s="4" t="s">
        <v>41</v>
      </c>
      <c r="D25" s="5" t="s">
        <v>20</v>
      </c>
      <c r="E25" s="7">
        <v>41500</v>
      </c>
      <c r="F25" s="5">
        <v>18.799999999999997</v>
      </c>
      <c r="G25" s="5">
        <v>780200</v>
      </c>
      <c r="H25" s="5">
        <v>9.9</v>
      </c>
      <c r="I25" s="5">
        <v>410850</v>
      </c>
      <c r="J25" s="5">
        <v>0</v>
      </c>
      <c r="K25" s="5">
        <v>0</v>
      </c>
      <c r="L25" s="5">
        <v>3.45</v>
      </c>
      <c r="M25" s="5">
        <v>143175</v>
      </c>
      <c r="N25" s="5">
        <v>32.15</v>
      </c>
      <c r="O25" s="5">
        <v>1334225</v>
      </c>
    </row>
    <row r="26" spans="2:16" ht="28.8" x14ac:dyDescent="0.3">
      <c r="B26" s="1" t="s">
        <v>42</v>
      </c>
      <c r="C26" s="4" t="s">
        <v>43</v>
      </c>
      <c r="D26" s="5" t="s">
        <v>13</v>
      </c>
      <c r="E26" s="7">
        <v>71000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1</v>
      </c>
      <c r="M26" s="5">
        <v>71000</v>
      </c>
      <c r="N26" s="5">
        <v>1</v>
      </c>
      <c r="O26" s="5">
        <v>71000</v>
      </c>
    </row>
    <row r="27" spans="2:16" x14ac:dyDescent="0.3">
      <c r="B27" s="1"/>
      <c r="C27" s="8" t="s">
        <v>44</v>
      </c>
      <c r="D27" s="9"/>
      <c r="E27" s="10">
        <v>0</v>
      </c>
      <c r="F27" s="9"/>
      <c r="G27" s="9">
        <v>1055350</v>
      </c>
      <c r="H27" s="9"/>
      <c r="I27" s="9">
        <v>623700</v>
      </c>
      <c r="J27" s="9"/>
      <c r="K27" s="9">
        <v>92300</v>
      </c>
      <c r="L27" s="9"/>
      <c r="M27" s="9">
        <v>444925</v>
      </c>
      <c r="N27" s="9"/>
      <c r="O27" s="9">
        <v>2216275</v>
      </c>
    </row>
    <row r="28" spans="2:16" x14ac:dyDescent="0.3">
      <c r="B28" s="1">
        <v>3</v>
      </c>
      <c r="C28" s="8" t="s">
        <v>45</v>
      </c>
      <c r="D28" s="5"/>
      <c r="E28" s="7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28.8" x14ac:dyDescent="0.3">
      <c r="B29" s="1" t="s">
        <v>11</v>
      </c>
      <c r="C29" s="4" t="s">
        <v>46</v>
      </c>
      <c r="D29" s="5" t="s">
        <v>13</v>
      </c>
      <c r="E29" s="7">
        <v>42850</v>
      </c>
      <c r="F29" s="5">
        <v>5</v>
      </c>
      <c r="G29" s="5">
        <v>214250</v>
      </c>
      <c r="H29" s="5">
        <v>5</v>
      </c>
      <c r="I29" s="5">
        <v>214250</v>
      </c>
      <c r="J29" s="5">
        <v>2</v>
      </c>
      <c r="K29" s="5">
        <v>85700</v>
      </c>
      <c r="L29" s="5">
        <v>5</v>
      </c>
      <c r="M29" s="5">
        <v>214250</v>
      </c>
      <c r="N29" s="5">
        <v>17</v>
      </c>
      <c r="O29" s="5">
        <v>728450</v>
      </c>
    </row>
    <row r="30" spans="2:16" ht="28.8" x14ac:dyDescent="0.3">
      <c r="B30" s="1" t="s">
        <v>14</v>
      </c>
      <c r="C30" s="4" t="s">
        <v>47</v>
      </c>
      <c r="D30" s="5" t="s">
        <v>13</v>
      </c>
      <c r="E30" s="7">
        <v>82900</v>
      </c>
      <c r="F30" s="5">
        <v>0</v>
      </c>
      <c r="G30" s="5">
        <v>0</v>
      </c>
      <c r="H30" s="5">
        <v>1</v>
      </c>
      <c r="I30" s="5">
        <v>82900</v>
      </c>
      <c r="J30" s="5">
        <v>0</v>
      </c>
      <c r="K30" s="5">
        <v>0</v>
      </c>
      <c r="L30" s="5">
        <v>0</v>
      </c>
      <c r="M30" s="5">
        <v>0</v>
      </c>
      <c r="N30" s="5">
        <v>1</v>
      </c>
      <c r="O30" s="5">
        <v>82900</v>
      </c>
    </row>
    <row r="31" spans="2:16" x14ac:dyDescent="0.3">
      <c r="B31" s="1">
        <v>3.2</v>
      </c>
      <c r="C31" s="4" t="s">
        <v>48</v>
      </c>
      <c r="D31" s="5" t="s">
        <v>13</v>
      </c>
      <c r="E31" s="7">
        <v>80100</v>
      </c>
      <c r="F31" s="5">
        <v>0</v>
      </c>
      <c r="G31" s="5">
        <v>0</v>
      </c>
      <c r="H31" s="5">
        <v>1</v>
      </c>
      <c r="I31" s="5">
        <v>80100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80100</v>
      </c>
    </row>
    <row r="32" spans="2:16" x14ac:dyDescent="0.3">
      <c r="B32" s="1">
        <v>3.3</v>
      </c>
      <c r="C32" s="4" t="s">
        <v>19</v>
      </c>
      <c r="D32" s="5" t="s">
        <v>13</v>
      </c>
      <c r="E32" s="7">
        <v>40100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4.5</v>
      </c>
      <c r="M32" s="5">
        <v>180450</v>
      </c>
      <c r="N32" s="5">
        <v>4.5</v>
      </c>
      <c r="O32" s="5">
        <v>180450</v>
      </c>
    </row>
    <row r="33" spans="2:16" x14ac:dyDescent="0.3">
      <c r="B33" s="1"/>
      <c r="C33" s="8" t="s">
        <v>49</v>
      </c>
      <c r="D33" s="9"/>
      <c r="E33" s="10">
        <v>0</v>
      </c>
      <c r="F33" s="9"/>
      <c r="G33" s="9">
        <v>214250</v>
      </c>
      <c r="H33" s="9"/>
      <c r="I33" s="9">
        <v>377250</v>
      </c>
      <c r="J33" s="9"/>
      <c r="K33" s="9">
        <v>85700</v>
      </c>
      <c r="L33" s="9"/>
      <c r="M33" s="9">
        <v>394700</v>
      </c>
      <c r="N33" s="9"/>
      <c r="O33" s="9">
        <v>1071900</v>
      </c>
    </row>
    <row r="34" spans="2:16" x14ac:dyDescent="0.3">
      <c r="B34" s="1">
        <v>4</v>
      </c>
      <c r="C34" s="8" t="s">
        <v>50</v>
      </c>
      <c r="D34" s="5"/>
      <c r="E34" s="7">
        <v>0</v>
      </c>
      <c r="F34" s="5"/>
      <c r="G34" s="5">
        <v>0</v>
      </c>
      <c r="H34" s="5"/>
      <c r="I34" s="5">
        <v>0</v>
      </c>
      <c r="J34" s="5">
        <v>0</v>
      </c>
      <c r="K34" s="5">
        <v>0</v>
      </c>
      <c r="L34" s="5"/>
      <c r="M34" s="5">
        <v>0</v>
      </c>
      <c r="N34" s="5"/>
      <c r="O34" s="5">
        <v>0</v>
      </c>
    </row>
    <row r="35" spans="2:16" x14ac:dyDescent="0.3">
      <c r="B35" s="1" t="s">
        <v>51</v>
      </c>
      <c r="C35" s="4" t="s">
        <v>52</v>
      </c>
      <c r="D35" s="5" t="s">
        <v>13</v>
      </c>
      <c r="E35" s="7">
        <v>54800</v>
      </c>
      <c r="F35" s="5">
        <v>0</v>
      </c>
      <c r="G35" s="5">
        <v>0</v>
      </c>
      <c r="H35" s="5">
        <v>1</v>
      </c>
      <c r="I35" s="5">
        <v>54800</v>
      </c>
      <c r="J35" s="5">
        <v>0</v>
      </c>
      <c r="K35" s="5">
        <v>0</v>
      </c>
      <c r="L35" s="5"/>
      <c r="M35" s="5">
        <v>0</v>
      </c>
      <c r="N35" s="5">
        <v>1</v>
      </c>
      <c r="O35" s="5">
        <v>54800</v>
      </c>
    </row>
    <row r="36" spans="2:16" x14ac:dyDescent="0.3">
      <c r="B36" s="1" t="s">
        <v>53</v>
      </c>
      <c r="C36" s="4" t="s">
        <v>54</v>
      </c>
      <c r="D36" s="5" t="s">
        <v>13</v>
      </c>
      <c r="E36" s="7">
        <v>82600</v>
      </c>
      <c r="F36" s="5">
        <v>1</v>
      </c>
      <c r="G36" s="5">
        <v>82600</v>
      </c>
      <c r="H36" s="5">
        <v>2</v>
      </c>
      <c r="I36" s="5">
        <v>165200</v>
      </c>
      <c r="J36" s="5">
        <v>0</v>
      </c>
      <c r="K36" s="5">
        <v>0</v>
      </c>
      <c r="L36" s="5"/>
      <c r="M36" s="5">
        <v>82600</v>
      </c>
      <c r="N36" s="5">
        <v>3</v>
      </c>
      <c r="O36" s="5">
        <v>330400</v>
      </c>
    </row>
    <row r="37" spans="2:16" x14ac:dyDescent="0.3">
      <c r="B37" s="1"/>
      <c r="C37" s="8" t="s">
        <v>55</v>
      </c>
      <c r="D37" s="9"/>
      <c r="E37" s="10">
        <v>0</v>
      </c>
      <c r="F37" s="9"/>
      <c r="G37" s="9">
        <v>82600</v>
      </c>
      <c r="H37" s="9"/>
      <c r="I37" s="9">
        <v>220000</v>
      </c>
      <c r="J37" s="9">
        <v>0</v>
      </c>
      <c r="K37" s="9">
        <v>0</v>
      </c>
      <c r="L37" s="9"/>
      <c r="M37" s="9">
        <v>82600</v>
      </c>
      <c r="N37" s="9"/>
      <c r="O37" s="9">
        <v>385200</v>
      </c>
    </row>
    <row r="38" spans="2:16" x14ac:dyDescent="0.3">
      <c r="B38" s="1">
        <v>5</v>
      </c>
      <c r="C38" s="8" t="s">
        <v>56</v>
      </c>
      <c r="D38" s="5"/>
      <c r="E38" s="7">
        <v>0</v>
      </c>
      <c r="F38" s="5"/>
      <c r="G38" s="5">
        <v>0</v>
      </c>
      <c r="H38" s="5"/>
      <c r="I38" s="5">
        <v>0</v>
      </c>
      <c r="J38" s="5">
        <v>0</v>
      </c>
      <c r="K38" s="5">
        <v>0</v>
      </c>
      <c r="L38" s="5"/>
      <c r="M38" s="5">
        <v>0</v>
      </c>
      <c r="N38" s="5"/>
      <c r="O38" s="5">
        <v>0</v>
      </c>
    </row>
    <row r="39" spans="2:16" ht="28.8" x14ac:dyDescent="0.3">
      <c r="B39" s="1">
        <v>5.0999999999999996</v>
      </c>
      <c r="C39" s="4" t="s">
        <v>57</v>
      </c>
      <c r="D39" s="5" t="s">
        <v>13</v>
      </c>
      <c r="E39" s="7">
        <v>12900</v>
      </c>
      <c r="F39" s="5">
        <v>5</v>
      </c>
      <c r="G39" s="5">
        <v>64500</v>
      </c>
      <c r="H39" s="5">
        <v>4</v>
      </c>
      <c r="I39" s="5">
        <v>51600</v>
      </c>
      <c r="J39" s="5">
        <v>2</v>
      </c>
      <c r="K39" s="5">
        <v>25800</v>
      </c>
      <c r="L39" s="5">
        <v>5</v>
      </c>
      <c r="M39" s="5">
        <v>64500</v>
      </c>
      <c r="N39" s="5">
        <v>16</v>
      </c>
      <c r="O39" s="5">
        <v>206400</v>
      </c>
    </row>
    <row r="40" spans="2:16" ht="28.8" x14ac:dyDescent="0.3">
      <c r="B40" s="1">
        <v>5.2</v>
      </c>
      <c r="C40" s="4" t="s">
        <v>58</v>
      </c>
      <c r="D40" s="5" t="s">
        <v>20</v>
      </c>
      <c r="E40" s="7">
        <v>7150</v>
      </c>
      <c r="F40" s="5">
        <v>56.439899999999994</v>
      </c>
      <c r="G40" s="5">
        <v>403545.28500000003</v>
      </c>
      <c r="H40" s="5">
        <v>47.149999999999991</v>
      </c>
      <c r="I40" s="5">
        <v>337122.5</v>
      </c>
      <c r="J40" s="5">
        <v>20.9</v>
      </c>
      <c r="K40" s="5">
        <v>149435</v>
      </c>
      <c r="L40" s="5">
        <v>31.75</v>
      </c>
      <c r="M40" s="5">
        <v>227012.5</v>
      </c>
      <c r="N40" s="5">
        <v>156.23989999999998</v>
      </c>
      <c r="O40" s="5">
        <v>1117115.2850000001</v>
      </c>
    </row>
    <row r="41" spans="2:16" x14ac:dyDescent="0.3">
      <c r="B41" s="1"/>
      <c r="C41" s="8" t="s">
        <v>59</v>
      </c>
      <c r="D41" s="9"/>
      <c r="E41" s="9"/>
      <c r="F41" s="9"/>
      <c r="G41" s="9">
        <v>468045.28500000003</v>
      </c>
      <c r="H41" s="9"/>
      <c r="I41" s="9">
        <v>388722.5</v>
      </c>
      <c r="J41" s="9"/>
      <c r="K41" s="9">
        <v>175235</v>
      </c>
      <c r="L41" s="9"/>
      <c r="M41" s="9">
        <v>291512.5</v>
      </c>
      <c r="N41" s="9"/>
      <c r="O41" s="9">
        <v>1323515.2850000001</v>
      </c>
    </row>
    <row r="42" spans="2:16" x14ac:dyDescent="0.3">
      <c r="B42" s="1" t="s">
        <v>60</v>
      </c>
      <c r="C42" s="4"/>
      <c r="D42" s="5"/>
      <c r="E42" s="5"/>
      <c r="F42" s="5"/>
      <c r="G42" s="9">
        <v>3708189.7370000002</v>
      </c>
      <c r="H42" s="9"/>
      <c r="I42" s="9">
        <v>3234752.5</v>
      </c>
      <c r="J42" s="9"/>
      <c r="K42" s="9">
        <v>1402390</v>
      </c>
      <c r="L42" s="9"/>
      <c r="M42" s="9">
        <v>2637467.5</v>
      </c>
      <c r="N42" s="9"/>
      <c r="O42" s="9">
        <v>10982799.737</v>
      </c>
      <c r="P42" s="12">
        <f>SUM(O41,O37,O33,O27,O18)</f>
        <v>10982799.737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9"/>
  <sheetViews>
    <sheetView workbookViewId="0">
      <selection activeCell="G12" sqref="G12"/>
    </sheetView>
  </sheetViews>
  <sheetFormatPr defaultRowHeight="15.6" x14ac:dyDescent="0.3"/>
  <sheetData>
    <row r="3" spans="4:9" x14ac:dyDescent="0.3">
      <c r="D3">
        <v>92.95</v>
      </c>
      <c r="E3" s="5">
        <v>52.35</v>
      </c>
      <c r="I3" s="5">
        <v>52.35</v>
      </c>
    </row>
    <row r="4" spans="4:9" x14ac:dyDescent="0.3">
      <c r="D4">
        <v>18.72</v>
      </c>
      <c r="E4" s="5">
        <v>12.45</v>
      </c>
      <c r="I4" s="5">
        <v>18.71998</v>
      </c>
    </row>
    <row r="5" spans="4:9" x14ac:dyDescent="0.3">
      <c r="D5">
        <f>D4/D3* 100</f>
        <v>20.13986013986014</v>
      </c>
      <c r="E5">
        <f>E4/E3* 100</f>
        <v>23.782234957020055</v>
      </c>
      <c r="I5" s="5">
        <v>12.45</v>
      </c>
    </row>
    <row r="7" spans="4:9" x14ac:dyDescent="0.3">
      <c r="D7">
        <v>129</v>
      </c>
      <c r="G7">
        <v>4.4160000000000004</v>
      </c>
    </row>
    <row r="8" spans="4:9" x14ac:dyDescent="0.3">
      <c r="D8">
        <v>12.9</v>
      </c>
      <c r="G8">
        <v>4.8499999999999996</v>
      </c>
    </row>
    <row r="9" spans="4:9" x14ac:dyDescent="0.3">
      <c r="D9">
        <f>SUM(D7:D8)</f>
        <v>141.9</v>
      </c>
      <c r="G9">
        <f>G8/G7* 100</f>
        <v>109.82789855072461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3"/>
  <sheetViews>
    <sheetView topLeftCell="A8" zoomScale="145" zoomScaleNormal="145" workbookViewId="0">
      <selection activeCell="F22" sqref="F22"/>
    </sheetView>
  </sheetViews>
  <sheetFormatPr defaultRowHeight="15.6" x14ac:dyDescent="0.3"/>
  <cols>
    <col min="2" max="2" width="29.69921875" customWidth="1"/>
    <col min="3" max="3" width="13" customWidth="1"/>
    <col min="4" max="4" width="14.69921875" customWidth="1"/>
    <col min="5" max="5" width="18.8984375" customWidth="1"/>
  </cols>
  <sheetData>
    <row r="4" spans="2:5" x14ac:dyDescent="0.3">
      <c r="B4" t="s">
        <v>70</v>
      </c>
      <c r="C4" t="s">
        <v>71</v>
      </c>
      <c r="D4" t="s">
        <v>72</v>
      </c>
    </row>
    <row r="5" spans="2:5" x14ac:dyDescent="0.3">
      <c r="C5" t="s">
        <v>73</v>
      </c>
      <c r="D5" t="s">
        <v>74</v>
      </c>
      <c r="E5" t="s">
        <v>75</v>
      </c>
    </row>
    <row r="6" spans="2:5" x14ac:dyDescent="0.3">
      <c r="B6" t="s">
        <v>76</v>
      </c>
      <c r="C6">
        <v>1008</v>
      </c>
      <c r="D6">
        <v>383</v>
      </c>
      <c r="E6">
        <v>110</v>
      </c>
    </row>
    <row r="7" spans="2:5" x14ac:dyDescent="0.3">
      <c r="B7" t="s">
        <v>77</v>
      </c>
      <c r="C7">
        <v>1016</v>
      </c>
      <c r="D7">
        <v>414</v>
      </c>
      <c r="E7">
        <v>92</v>
      </c>
    </row>
    <row r="8" spans="2:5" x14ac:dyDescent="0.3">
      <c r="B8" t="s">
        <v>78</v>
      </c>
      <c r="C8">
        <v>1840</v>
      </c>
      <c r="D8">
        <v>647</v>
      </c>
      <c r="E8">
        <v>89</v>
      </c>
    </row>
    <row r="9" spans="2:5" x14ac:dyDescent="0.3">
      <c r="B9" t="s">
        <v>79</v>
      </c>
      <c r="C9">
        <v>128</v>
      </c>
      <c r="D9">
        <v>62</v>
      </c>
      <c r="E9">
        <v>19</v>
      </c>
    </row>
    <row r="10" spans="2:5" x14ac:dyDescent="0.3">
      <c r="B10" t="s">
        <v>80</v>
      </c>
      <c r="C10">
        <v>176</v>
      </c>
      <c r="D10">
        <v>29</v>
      </c>
      <c r="E10">
        <v>3</v>
      </c>
    </row>
    <row r="11" spans="2:5" x14ac:dyDescent="0.3">
      <c r="B11" t="s">
        <v>81</v>
      </c>
      <c r="C11">
        <v>128</v>
      </c>
      <c r="D11">
        <v>28</v>
      </c>
      <c r="E11">
        <v>4</v>
      </c>
    </row>
    <row r="12" spans="2:5" x14ac:dyDescent="0.3">
      <c r="B12" t="s">
        <v>82</v>
      </c>
      <c r="C12">
        <v>128</v>
      </c>
      <c r="D12">
        <v>30</v>
      </c>
      <c r="E12">
        <v>5</v>
      </c>
    </row>
    <row r="13" spans="2:5" x14ac:dyDescent="0.3">
      <c r="B13" t="s">
        <v>83</v>
      </c>
      <c r="C13">
        <v>128</v>
      </c>
      <c r="D13">
        <v>53</v>
      </c>
      <c r="E13">
        <v>8</v>
      </c>
    </row>
    <row r="14" spans="2:5" x14ac:dyDescent="0.3">
      <c r="B14" t="s">
        <v>84</v>
      </c>
      <c r="C14">
        <v>128</v>
      </c>
      <c r="D14">
        <v>53</v>
      </c>
      <c r="E14">
        <v>4</v>
      </c>
    </row>
    <row r="15" spans="2:5" x14ac:dyDescent="0.3">
      <c r="B15" t="s">
        <v>85</v>
      </c>
      <c r="C15">
        <v>40</v>
      </c>
      <c r="D15">
        <v>25</v>
      </c>
      <c r="E15">
        <v>12</v>
      </c>
    </row>
    <row r="16" spans="2:5" x14ac:dyDescent="0.3">
      <c r="B16" t="s">
        <v>86</v>
      </c>
      <c r="C16">
        <v>128</v>
      </c>
      <c r="D16">
        <v>56</v>
      </c>
      <c r="E16">
        <v>8</v>
      </c>
    </row>
    <row r="17" spans="2:5" x14ac:dyDescent="0.3">
      <c r="B17" t="s">
        <v>87</v>
      </c>
      <c r="C17">
        <v>128</v>
      </c>
      <c r="D17">
        <v>64</v>
      </c>
      <c r="E17">
        <v>2</v>
      </c>
    </row>
    <row r="18" spans="2:5" x14ac:dyDescent="0.3">
      <c r="B18" t="s">
        <v>88</v>
      </c>
      <c r="C18">
        <v>128</v>
      </c>
      <c r="D18">
        <v>50</v>
      </c>
      <c r="E18">
        <v>5</v>
      </c>
    </row>
    <row r="19" spans="2:5" x14ac:dyDescent="0.3">
      <c r="B19" t="s">
        <v>89</v>
      </c>
      <c r="C19">
        <v>52</v>
      </c>
      <c r="D19">
        <v>17</v>
      </c>
      <c r="E19">
        <v>0</v>
      </c>
    </row>
    <row r="20" spans="2:5" x14ac:dyDescent="0.3">
      <c r="B20" t="s">
        <v>90</v>
      </c>
      <c r="C20">
        <v>128</v>
      </c>
      <c r="D20">
        <v>47</v>
      </c>
      <c r="E20">
        <v>2</v>
      </c>
    </row>
    <row r="21" spans="2:5" x14ac:dyDescent="0.3">
      <c r="B21" t="s">
        <v>91</v>
      </c>
      <c r="C21">
        <v>92</v>
      </c>
      <c r="D21">
        <v>24</v>
      </c>
      <c r="E21">
        <v>1</v>
      </c>
    </row>
    <row r="22" spans="2:5" x14ac:dyDescent="0.3">
      <c r="B22" t="s">
        <v>92</v>
      </c>
      <c r="C22">
        <v>128</v>
      </c>
      <c r="D22">
        <v>97</v>
      </c>
      <c r="E22">
        <v>29</v>
      </c>
    </row>
    <row r="23" spans="2:5" x14ac:dyDescent="0.3">
      <c r="D23">
        <f>SUM(D9:D22)</f>
        <v>635</v>
      </c>
      <c r="E23">
        <f>SUM(E9:E22)</f>
        <v>102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0"/>
  <sheetViews>
    <sheetView topLeftCell="A4" workbookViewId="0">
      <selection activeCell="J12" sqref="J12"/>
    </sheetView>
  </sheetViews>
  <sheetFormatPr defaultRowHeight="15.6" x14ac:dyDescent="0.3"/>
  <cols>
    <col min="3" max="3" width="13.69921875" customWidth="1"/>
    <col min="6" max="6" width="12.5" customWidth="1"/>
  </cols>
  <sheetData>
    <row r="5" spans="2:6" x14ac:dyDescent="0.3">
      <c r="B5" t="s">
        <v>63</v>
      </c>
      <c r="F5" t="s">
        <v>66</v>
      </c>
    </row>
    <row r="7" spans="2:6" x14ac:dyDescent="0.3">
      <c r="B7" s="13">
        <v>1</v>
      </c>
      <c r="C7" t="s">
        <v>64</v>
      </c>
      <c r="F7" t="s">
        <v>64</v>
      </c>
    </row>
    <row r="8" spans="2:6" x14ac:dyDescent="0.3">
      <c r="B8" s="13">
        <v>2</v>
      </c>
      <c r="C8" t="s">
        <v>64</v>
      </c>
      <c r="F8" t="s">
        <v>64</v>
      </c>
    </row>
    <row r="9" spans="2:6" x14ac:dyDescent="0.3">
      <c r="B9" s="13">
        <v>3</v>
      </c>
      <c r="F9" t="s">
        <v>65</v>
      </c>
    </row>
    <row r="10" spans="2:6" x14ac:dyDescent="0.3">
      <c r="B10" s="13">
        <v>4</v>
      </c>
      <c r="F10" t="s">
        <v>65</v>
      </c>
    </row>
    <row r="11" spans="2:6" x14ac:dyDescent="0.3">
      <c r="B11" s="13">
        <v>5</v>
      </c>
    </row>
    <row r="12" spans="2:6" x14ac:dyDescent="0.3">
      <c r="B12" s="13">
        <v>6</v>
      </c>
    </row>
    <row r="13" spans="2:6" x14ac:dyDescent="0.3">
      <c r="B13" s="13">
        <v>7</v>
      </c>
    </row>
    <row r="14" spans="2:6" x14ac:dyDescent="0.3">
      <c r="B14" s="13">
        <v>8</v>
      </c>
    </row>
    <row r="15" spans="2:6" x14ac:dyDescent="0.3">
      <c r="B15" s="13">
        <v>9</v>
      </c>
    </row>
    <row r="16" spans="2:6" x14ac:dyDescent="0.3">
      <c r="B16" s="13">
        <v>10</v>
      </c>
    </row>
    <row r="17" spans="2:6" x14ac:dyDescent="0.3">
      <c r="B17" s="13">
        <v>11</v>
      </c>
    </row>
    <row r="18" spans="2:6" x14ac:dyDescent="0.3">
      <c r="B18" s="13">
        <v>12</v>
      </c>
    </row>
    <row r="19" spans="2:6" x14ac:dyDescent="0.3">
      <c r="B19" s="14">
        <v>13</v>
      </c>
      <c r="C19" t="s">
        <v>65</v>
      </c>
      <c r="F19" t="s">
        <v>67</v>
      </c>
    </row>
    <row r="20" spans="2:6" x14ac:dyDescent="0.3">
      <c r="B20" s="14">
        <v>14</v>
      </c>
      <c r="C20" t="s">
        <v>65</v>
      </c>
      <c r="F20" t="s">
        <v>67</v>
      </c>
    </row>
    <row r="21" spans="2:6" x14ac:dyDescent="0.3">
      <c r="B21" s="14">
        <v>15</v>
      </c>
      <c r="F21" t="s">
        <v>67</v>
      </c>
    </row>
    <row r="22" spans="2:6" x14ac:dyDescent="0.3">
      <c r="B22" s="14">
        <v>16</v>
      </c>
      <c r="F22" t="s">
        <v>67</v>
      </c>
    </row>
    <row r="23" spans="2:6" x14ac:dyDescent="0.3">
      <c r="B23" s="14">
        <v>17</v>
      </c>
    </row>
    <row r="24" spans="2:6" x14ac:dyDescent="0.3">
      <c r="B24" s="14">
        <v>18</v>
      </c>
    </row>
    <row r="25" spans="2:6" x14ac:dyDescent="0.3">
      <c r="B25" s="14">
        <v>19</v>
      </c>
      <c r="C25" t="s">
        <v>68</v>
      </c>
    </row>
    <row r="26" spans="2:6" x14ac:dyDescent="0.3">
      <c r="B26" s="14">
        <v>20</v>
      </c>
      <c r="C26" t="s">
        <v>68</v>
      </c>
    </row>
    <row r="27" spans="2:6" x14ac:dyDescent="0.3">
      <c r="B27" s="14">
        <v>21</v>
      </c>
      <c r="C27" t="s">
        <v>67</v>
      </c>
      <c r="F27" t="s">
        <v>68</v>
      </c>
    </row>
    <row r="28" spans="2:6" x14ac:dyDescent="0.3">
      <c r="B28" s="14">
        <v>22</v>
      </c>
      <c r="C28" t="s">
        <v>67</v>
      </c>
      <c r="F28" t="s">
        <v>68</v>
      </c>
    </row>
    <row r="29" spans="2:6" x14ac:dyDescent="0.3">
      <c r="B29" s="14">
        <v>23</v>
      </c>
      <c r="C29" t="s">
        <v>67</v>
      </c>
      <c r="F29" t="s">
        <v>69</v>
      </c>
    </row>
    <row r="30" spans="2:6" x14ac:dyDescent="0.3">
      <c r="B30" s="14">
        <v>24</v>
      </c>
      <c r="C30" t="s">
        <v>67</v>
      </c>
      <c r="F3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BUCUR, D. Stefan</dc:creator>
  <cp:lastModifiedBy>BUCUR, D. Stefan</cp:lastModifiedBy>
  <dcterms:created xsi:type="dcterms:W3CDTF">2025-07-15T12:27:31Z</dcterms:created>
  <dcterms:modified xsi:type="dcterms:W3CDTF">2025-07-23T13:02:58Z</dcterms:modified>
</cp:coreProperties>
</file>