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ian.Moisa\Documents\ADRESE 2021\MAI\APA 24 MAI\"/>
    </mc:Choice>
  </mc:AlternateContent>
  <bookViews>
    <workbookView xWindow="-120" yWindow="-120" windowWidth="29040" windowHeight="15840" tabRatio="606"/>
  </bookViews>
  <sheets>
    <sheet name="EXPLANATORY NOTE" sheetId="4" r:id="rId1"/>
    <sheet name="AGGLOMERATION LIST" sheetId="3" r:id="rId2"/>
  </sheets>
  <definedNames>
    <definedName name="_xlnm._FilterDatabase" localSheetId="1" hidden="1">'AGGLOMERATION LIST'!$A$6:$Z$1143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3" l="1"/>
  <c r="I9" i="3"/>
  <c r="I10" i="3"/>
  <c r="I11" i="3"/>
  <c r="I12" i="3"/>
  <c r="I13" i="3"/>
  <c r="I14" i="3"/>
  <c r="I15" i="3"/>
  <c r="I16" i="3"/>
  <c r="I17" i="3"/>
  <c r="I18" i="3"/>
  <c r="I19" i="3"/>
  <c r="I20" i="3"/>
  <c r="I7" i="3"/>
  <c r="E1146" i="3" l="1"/>
  <c r="F1146" i="3"/>
  <c r="K1146" i="3"/>
  <c r="L1146" i="3"/>
  <c r="M1146" i="3"/>
  <c r="N1146" i="3"/>
  <c r="O1146" i="3"/>
  <c r="P1146" i="3"/>
  <c r="Q1146" i="3"/>
  <c r="R1146" i="3"/>
  <c r="S1146" i="3"/>
  <c r="T1146" i="3"/>
  <c r="X151" i="3"/>
  <c r="W151" i="3" s="1"/>
  <c r="V151" i="3"/>
  <c r="N1145" i="3" l="1"/>
  <c r="O1145" i="3" s="1"/>
  <c r="X907" i="3"/>
  <c r="W907" i="3" s="1"/>
  <c r="V907" i="3"/>
  <c r="X308" i="3"/>
  <c r="W308" i="3" s="1"/>
  <c r="V308" i="3"/>
  <c r="X143" i="3"/>
  <c r="W143" i="3" s="1"/>
  <c r="V143" i="3"/>
  <c r="V490" i="3" l="1"/>
  <c r="X898" i="3" l="1"/>
  <c r="W898" i="3" s="1"/>
  <c r="V898" i="3"/>
  <c r="X888" i="3"/>
  <c r="W888" i="3" s="1"/>
  <c r="V888" i="3"/>
  <c r="X881" i="3"/>
  <c r="W881" i="3" s="1"/>
  <c r="V881" i="3"/>
  <c r="X875" i="3"/>
  <c r="W875" i="3" s="1"/>
  <c r="V875" i="3"/>
  <c r="X874" i="3"/>
  <c r="W874" i="3" s="1"/>
  <c r="V874" i="3"/>
  <c r="X873" i="3"/>
  <c r="W873" i="3" s="1"/>
  <c r="V873" i="3"/>
  <c r="X872" i="3"/>
  <c r="W872" i="3" s="1"/>
  <c r="V872" i="3"/>
  <c r="X871" i="3"/>
  <c r="W871" i="3" s="1"/>
  <c r="V871" i="3"/>
  <c r="X870" i="3"/>
  <c r="W870" i="3" s="1"/>
  <c r="V870" i="3"/>
  <c r="X903" i="3"/>
  <c r="W903" i="3" s="1"/>
  <c r="V903" i="3"/>
  <c r="X302" i="3"/>
  <c r="W302" i="3" s="1"/>
  <c r="V302" i="3"/>
  <c r="X301" i="3"/>
  <c r="W301" i="3" s="1"/>
  <c r="V301" i="3"/>
  <c r="X140" i="3"/>
  <c r="W140" i="3" s="1"/>
  <c r="V140" i="3"/>
  <c r="X139" i="3"/>
  <c r="W139" i="3" s="1"/>
  <c r="V139" i="3"/>
  <c r="X138" i="3"/>
  <c r="W138" i="3" s="1"/>
  <c r="V138" i="3"/>
  <c r="X137" i="3"/>
  <c r="W137" i="3" s="1"/>
  <c r="V137" i="3"/>
  <c r="X1086" i="3" l="1"/>
  <c r="W1086" i="3" s="1"/>
  <c r="V1086" i="3"/>
  <c r="X1085" i="3"/>
  <c r="W1085" i="3" s="1"/>
  <c r="V1085" i="3"/>
  <c r="X1084" i="3"/>
  <c r="W1084" i="3" s="1"/>
  <c r="V1084" i="3"/>
  <c r="X1083" i="3"/>
  <c r="W1083" i="3" s="1"/>
  <c r="V1083" i="3"/>
  <c r="X1082" i="3"/>
  <c r="W1082" i="3" s="1"/>
  <c r="V1082" i="3"/>
  <c r="X1081" i="3"/>
  <c r="W1081" i="3" s="1"/>
  <c r="V1081" i="3"/>
  <c r="X1080" i="3"/>
  <c r="W1080" i="3" s="1"/>
  <c r="V1080" i="3"/>
  <c r="X1079" i="3"/>
  <c r="W1079" i="3" s="1"/>
  <c r="V1079" i="3"/>
  <c r="X1078" i="3"/>
  <c r="W1078" i="3" s="1"/>
  <c r="V1078" i="3"/>
  <c r="X1077" i="3"/>
  <c r="W1077" i="3" s="1"/>
  <c r="V1077" i="3"/>
  <c r="X1076" i="3"/>
  <c r="W1076" i="3" s="1"/>
  <c r="V1076" i="3"/>
  <c r="X1075" i="3"/>
  <c r="W1075" i="3" s="1"/>
  <c r="V1075" i="3"/>
  <c r="X1074" i="3"/>
  <c r="W1074" i="3" s="1"/>
  <c r="V1074" i="3"/>
  <c r="X1073" i="3"/>
  <c r="W1073" i="3" s="1"/>
  <c r="V1073" i="3"/>
  <c r="X345" i="3"/>
  <c r="W345" i="3" s="1"/>
  <c r="V345" i="3"/>
  <c r="X344" i="3"/>
  <c r="W344" i="3" s="1"/>
  <c r="V344" i="3"/>
  <c r="X175" i="3"/>
  <c r="W175" i="3" s="1"/>
  <c r="V175" i="3"/>
  <c r="X1136" i="3" l="1"/>
  <c r="W1136" i="3" s="1"/>
  <c r="V1136" i="3"/>
  <c r="X1135" i="3"/>
  <c r="W1135" i="3" s="1"/>
  <c r="V1135" i="3"/>
  <c r="X1134" i="3"/>
  <c r="W1134" i="3" s="1"/>
  <c r="V1134" i="3"/>
  <c r="X1133" i="3"/>
  <c r="W1133" i="3" s="1"/>
  <c r="V1133" i="3"/>
  <c r="X1132" i="3"/>
  <c r="W1132" i="3" s="1"/>
  <c r="V1132" i="3"/>
  <c r="X1131" i="3"/>
  <c r="W1131" i="3" s="1"/>
  <c r="V1131" i="3"/>
  <c r="X1130" i="3"/>
  <c r="W1130" i="3" s="1"/>
  <c r="V1130" i="3"/>
  <c r="X1129" i="3"/>
  <c r="W1129" i="3" s="1"/>
  <c r="V1129" i="3"/>
  <c r="X1128" i="3"/>
  <c r="W1128" i="3" s="1"/>
  <c r="V1128" i="3"/>
  <c r="X1127" i="3"/>
  <c r="W1127" i="3" s="1"/>
  <c r="V1127" i="3"/>
  <c r="X1126" i="3"/>
  <c r="W1126" i="3" s="1"/>
  <c r="V1126" i="3"/>
  <c r="X1125" i="3"/>
  <c r="W1125" i="3" s="1"/>
  <c r="V1125" i="3"/>
  <c r="X1124" i="3"/>
  <c r="W1124" i="3" s="1"/>
  <c r="V1124" i="3"/>
  <c r="X1123" i="3"/>
  <c r="W1123" i="3" s="1"/>
  <c r="V1123" i="3"/>
  <c r="X1122" i="3"/>
  <c r="W1122" i="3" s="1"/>
  <c r="V1122" i="3"/>
  <c r="X1121" i="3"/>
  <c r="W1121" i="3" s="1"/>
  <c r="V1121" i="3"/>
  <c r="X1120" i="3"/>
  <c r="W1120" i="3" s="1"/>
  <c r="V1120" i="3"/>
  <c r="X354" i="3"/>
  <c r="W354" i="3" s="1"/>
  <c r="V354" i="3"/>
  <c r="X353" i="3"/>
  <c r="W353" i="3" s="1"/>
  <c r="V353" i="3"/>
  <c r="X352" i="3"/>
  <c r="W352" i="3" s="1"/>
  <c r="V352" i="3"/>
  <c r="X351" i="3"/>
  <c r="W351" i="3" s="1"/>
  <c r="V351" i="3"/>
  <c r="X350" i="3"/>
  <c r="W350" i="3" s="1"/>
  <c r="V350" i="3"/>
  <c r="X349" i="3"/>
  <c r="W349" i="3" s="1"/>
  <c r="V349" i="3"/>
  <c r="X182" i="3"/>
  <c r="W182" i="3" s="1"/>
  <c r="V182" i="3"/>
  <c r="X181" i="3"/>
  <c r="W181" i="3" s="1"/>
  <c r="V181" i="3"/>
  <c r="X599" i="3" l="1"/>
  <c r="W599" i="3" s="1"/>
  <c r="V599" i="3"/>
  <c r="X598" i="3"/>
  <c r="W598" i="3" s="1"/>
  <c r="V598" i="3"/>
  <c r="X597" i="3"/>
  <c r="W597" i="3" s="1"/>
  <c r="V597" i="3"/>
  <c r="X596" i="3"/>
  <c r="W596" i="3" s="1"/>
  <c r="V596" i="3"/>
  <c r="X595" i="3"/>
  <c r="W595" i="3" s="1"/>
  <c r="V595" i="3"/>
  <c r="X594" i="3"/>
  <c r="W594" i="3" s="1"/>
  <c r="V594" i="3"/>
  <c r="X593" i="3"/>
  <c r="W593" i="3" s="1"/>
  <c r="V593" i="3"/>
  <c r="X592" i="3"/>
  <c r="W592" i="3" s="1"/>
  <c r="V592" i="3"/>
  <c r="X591" i="3"/>
  <c r="W591" i="3" s="1"/>
  <c r="V591" i="3"/>
  <c r="X590" i="3"/>
  <c r="W590" i="3" s="1"/>
  <c r="V590" i="3"/>
  <c r="X589" i="3"/>
  <c r="W589" i="3" s="1"/>
  <c r="V589" i="3"/>
  <c r="X240" i="3"/>
  <c r="W240" i="3" s="1"/>
  <c r="V240" i="3"/>
  <c r="X239" i="3"/>
  <c r="W239" i="3" s="1"/>
  <c r="V239" i="3"/>
  <c r="X75" i="3"/>
  <c r="W75" i="3" s="1"/>
  <c r="V75" i="3"/>
  <c r="X74" i="3"/>
  <c r="W74" i="3" s="1"/>
  <c r="V74" i="3"/>
  <c r="X73" i="3"/>
  <c r="W73" i="3" s="1"/>
  <c r="V73" i="3"/>
  <c r="X1065" i="3" l="1"/>
  <c r="W1065" i="3" s="1"/>
  <c r="X1066" i="3"/>
  <c r="W1066" i="3" s="1"/>
  <c r="X1067" i="3"/>
  <c r="W1067" i="3" s="1"/>
  <c r="X1068" i="3"/>
  <c r="W1068" i="3" s="1"/>
  <c r="X1069" i="3"/>
  <c r="W1069" i="3" s="1"/>
  <c r="X1070" i="3"/>
  <c r="W1070" i="3" s="1"/>
  <c r="X1071" i="3"/>
  <c r="W1071" i="3" s="1"/>
  <c r="X1072" i="3"/>
  <c r="W1072" i="3" s="1"/>
  <c r="V1064" i="3"/>
  <c r="V1065" i="3"/>
  <c r="V1066" i="3"/>
  <c r="V1067" i="3"/>
  <c r="V1068" i="3"/>
  <c r="V1069" i="3"/>
  <c r="V1070" i="3"/>
  <c r="V1071" i="3"/>
  <c r="V1072" i="3"/>
  <c r="X743" i="3" l="1"/>
  <c r="W743" i="3" s="1"/>
  <c r="V743" i="3"/>
  <c r="X742" i="3"/>
  <c r="W742" i="3" s="1"/>
  <c r="V742" i="3"/>
  <c r="X273" i="3"/>
  <c r="W273" i="3" s="1"/>
  <c r="X272" i="3"/>
  <c r="W272" i="3" s="1"/>
  <c r="V272" i="3"/>
  <c r="X271" i="3"/>
  <c r="W271" i="3" s="1"/>
  <c r="V271" i="3"/>
  <c r="X110" i="3"/>
  <c r="W110" i="3" s="1"/>
  <c r="V110" i="3"/>
  <c r="X105" i="3"/>
  <c r="W105" i="3" s="1"/>
  <c r="V105" i="3"/>
  <c r="X104" i="3"/>
  <c r="W104" i="3" s="1"/>
  <c r="V104" i="3"/>
  <c r="V273" i="3" l="1"/>
  <c r="X569" i="3" l="1"/>
  <c r="W569" i="3" s="1"/>
  <c r="V569" i="3"/>
  <c r="X568" i="3"/>
  <c r="W568" i="3" s="1"/>
  <c r="V568" i="3"/>
  <c r="X565" i="3"/>
  <c r="W565" i="3" s="1"/>
  <c r="V565" i="3"/>
  <c r="X564" i="3"/>
  <c r="W564" i="3" s="1"/>
  <c r="V564" i="3"/>
  <c r="X563" i="3"/>
  <c r="W563" i="3" s="1"/>
  <c r="V563" i="3"/>
  <c r="X232" i="3"/>
  <c r="W232" i="3" s="1"/>
  <c r="V232" i="3"/>
  <c r="X231" i="3"/>
  <c r="W231" i="3" s="1"/>
  <c r="V231" i="3"/>
  <c r="X62" i="3"/>
  <c r="W62" i="3" s="1"/>
  <c r="V62" i="3"/>
  <c r="X58" i="3"/>
  <c r="W58" i="3" s="1"/>
  <c r="V58" i="3"/>
  <c r="X712" i="3" l="1"/>
  <c r="W712" i="3" s="1"/>
  <c r="V712" i="3"/>
  <c r="X705" i="3"/>
  <c r="W705" i="3" s="1"/>
  <c r="V705" i="3"/>
  <c r="X704" i="3"/>
  <c r="W704" i="3" s="1"/>
  <c r="V704" i="3"/>
  <c r="X702" i="3"/>
  <c r="W702" i="3" s="1"/>
  <c r="V702" i="3"/>
  <c r="X701" i="3"/>
  <c r="W701" i="3" s="1"/>
  <c r="V701" i="3"/>
  <c r="X698" i="3"/>
  <c r="W698" i="3" s="1"/>
  <c r="V698" i="3"/>
  <c r="X696" i="3"/>
  <c r="W696" i="3" s="1"/>
  <c r="V696" i="3"/>
  <c r="X695" i="3"/>
  <c r="W695" i="3" s="1"/>
  <c r="V695" i="3"/>
  <c r="X690" i="3"/>
  <c r="W690" i="3" s="1"/>
  <c r="V690" i="3"/>
  <c r="X688" i="3"/>
  <c r="W688" i="3" s="1"/>
  <c r="V688" i="3"/>
  <c r="X260" i="3"/>
  <c r="W260" i="3" s="1"/>
  <c r="V260" i="3"/>
  <c r="X257" i="3"/>
  <c r="W257" i="3" s="1"/>
  <c r="V257" i="3"/>
  <c r="V491" i="3" l="1"/>
  <c r="V781" i="3"/>
  <c r="V570" i="3"/>
  <c r="X570" i="3"/>
  <c r="W570" i="3" s="1"/>
  <c r="X489" i="3"/>
  <c r="W489" i="3" s="1"/>
  <c r="V489" i="3"/>
  <c r="X488" i="3"/>
  <c r="W488" i="3" s="1"/>
  <c r="V488" i="3"/>
  <c r="X487" i="3"/>
  <c r="W487" i="3" s="1"/>
  <c r="V487" i="3"/>
  <c r="X486" i="3"/>
  <c r="W486" i="3" s="1"/>
  <c r="V486" i="3"/>
  <c r="X485" i="3"/>
  <c r="W485" i="3" s="1"/>
  <c r="V485" i="3"/>
  <c r="X484" i="3"/>
  <c r="W484" i="3" s="1"/>
  <c r="V484" i="3"/>
  <c r="X483" i="3"/>
  <c r="W483" i="3" s="1"/>
  <c r="V483" i="3"/>
  <c r="X482" i="3"/>
  <c r="W482" i="3" s="1"/>
  <c r="V482" i="3"/>
  <c r="X481" i="3"/>
  <c r="W481" i="3" s="1"/>
  <c r="V481" i="3"/>
  <c r="X479" i="3"/>
  <c r="W479" i="3" s="1"/>
  <c r="V479" i="3"/>
  <c r="X213" i="3"/>
  <c r="W213" i="3" s="1"/>
  <c r="V213" i="3"/>
  <c r="X42" i="3"/>
  <c r="W42" i="3" s="1"/>
  <c r="V42" i="3"/>
  <c r="X41" i="3"/>
  <c r="W41" i="3"/>
  <c r="V41" i="3"/>
  <c r="X57" i="3" l="1"/>
  <c r="W57" i="3" s="1"/>
  <c r="V57" i="3"/>
  <c r="X56" i="3"/>
  <c r="W56" i="3" s="1"/>
  <c r="V56" i="3"/>
  <c r="X55" i="3"/>
  <c r="W55" i="3" s="1"/>
  <c r="V55" i="3"/>
  <c r="X54" i="3"/>
  <c r="W54" i="3" s="1"/>
  <c r="V54" i="3"/>
  <c r="X976" i="3" l="1"/>
  <c r="W976" i="3" s="1"/>
  <c r="V976" i="3"/>
  <c r="X159" i="3"/>
  <c r="W159" i="3" s="1"/>
  <c r="V159" i="3"/>
  <c r="X1116" i="3" l="1"/>
  <c r="W1116" i="3" s="1"/>
  <c r="V1116" i="3"/>
  <c r="X1115" i="3"/>
  <c r="W1115" i="3" s="1"/>
  <c r="V1115" i="3"/>
  <c r="X1114" i="3"/>
  <c r="W1114" i="3" s="1"/>
  <c r="V1114" i="3"/>
  <c r="X1113" i="3"/>
  <c r="W1113" i="3" s="1"/>
  <c r="V1113" i="3"/>
  <c r="X1112" i="3"/>
  <c r="W1112" i="3" s="1"/>
  <c r="V1112" i="3"/>
  <c r="X1111" i="3"/>
  <c r="W1111" i="3" s="1"/>
  <c r="V1111" i="3"/>
  <c r="X1110" i="3"/>
  <c r="W1110" i="3" s="1"/>
  <c r="V1110" i="3"/>
  <c r="X1109" i="3"/>
  <c r="W1109" i="3" s="1"/>
  <c r="V1109" i="3"/>
  <c r="X1108" i="3"/>
  <c r="W1108" i="3" s="1"/>
  <c r="V1108" i="3"/>
  <c r="X1107" i="3"/>
  <c r="W1107" i="3" s="1"/>
  <c r="V1107" i="3"/>
  <c r="X1106" i="3"/>
  <c r="W1106" i="3" s="1"/>
  <c r="V1106" i="3"/>
  <c r="X348" i="3"/>
  <c r="W348" i="3" s="1"/>
  <c r="V348" i="3"/>
  <c r="X180" i="3"/>
  <c r="W180" i="3" s="1"/>
  <c r="V180" i="3"/>
  <c r="X179" i="3"/>
  <c r="W179" i="3" s="1"/>
  <c r="V179" i="3"/>
  <c r="X178" i="3"/>
  <c r="W178" i="3" s="1"/>
  <c r="V178" i="3"/>
  <c r="X1105" i="3" l="1"/>
  <c r="W1105" i="3" s="1"/>
  <c r="V1105" i="3"/>
  <c r="X1104" i="3"/>
  <c r="W1104" i="3" s="1"/>
  <c r="V1104" i="3"/>
  <c r="X1103" i="3"/>
  <c r="W1103" i="3" s="1"/>
  <c r="V1103" i="3"/>
  <c r="X1102" i="3"/>
  <c r="W1102" i="3" s="1"/>
  <c r="V1102" i="3"/>
  <c r="X1098" i="3"/>
  <c r="W1098" i="3" s="1"/>
  <c r="V1098" i="3"/>
  <c r="X1097" i="3"/>
  <c r="W1097" i="3" s="1"/>
  <c r="V1097" i="3"/>
  <c r="X1091" i="3"/>
  <c r="W1091" i="3" s="1"/>
  <c r="V1091" i="3"/>
  <c r="X1090" i="3"/>
  <c r="W1090" i="3" s="1"/>
  <c r="V1090" i="3"/>
  <c r="X1088" i="3"/>
  <c r="W1088" i="3" s="1"/>
  <c r="V1088" i="3"/>
  <c r="X1087" i="3"/>
  <c r="W1087" i="3" s="1"/>
  <c r="V1087" i="3"/>
  <c r="X951" i="3" l="1"/>
  <c r="W951" i="3" s="1"/>
  <c r="V951" i="3"/>
  <c r="X945" i="3"/>
  <c r="V945" i="3"/>
  <c r="X941" i="3"/>
  <c r="W941" i="3" s="1"/>
  <c r="V941" i="3"/>
  <c r="V815" i="3"/>
  <c r="X805" i="3"/>
  <c r="X804" i="3"/>
  <c r="X781" i="3"/>
  <c r="W781" i="3" s="1"/>
  <c r="X765" i="3"/>
  <c r="V287" i="3"/>
  <c r="X277" i="3"/>
  <c r="X122" i="3"/>
  <c r="W122" i="3" s="1"/>
  <c r="X119" i="3"/>
  <c r="W119" i="3" s="1"/>
  <c r="X118" i="3"/>
  <c r="X117" i="3"/>
  <c r="W48" i="3"/>
  <c r="V765" i="3" l="1"/>
  <c r="W945" i="3"/>
  <c r="X815" i="3"/>
  <c r="V805" i="3"/>
  <c r="W805" i="3"/>
  <c r="V804" i="3"/>
  <c r="W804" i="3"/>
  <c r="W765" i="3"/>
  <c r="X287" i="3"/>
  <c r="V277" i="3"/>
  <c r="W277" i="3"/>
  <c r="V122" i="3"/>
  <c r="V119" i="3"/>
  <c r="V118" i="3"/>
  <c r="W118" i="3"/>
  <c r="V117" i="3"/>
  <c r="W117" i="3"/>
  <c r="V48" i="3"/>
  <c r="W815" i="3" l="1"/>
  <c r="W287" i="3"/>
  <c r="X1101" i="3" l="1"/>
  <c r="W1101" i="3" s="1"/>
  <c r="X1100" i="3"/>
  <c r="W1100" i="3" s="1"/>
  <c r="X1099" i="3"/>
  <c r="W1099" i="3" s="1"/>
  <c r="X1096" i="3"/>
  <c r="W1096" i="3" s="1"/>
  <c r="X1095" i="3"/>
  <c r="W1095" i="3" s="1"/>
  <c r="X1094" i="3"/>
  <c r="W1094" i="3" s="1"/>
  <c r="X1093" i="3"/>
  <c r="W1093" i="3" s="1"/>
  <c r="X1092" i="3"/>
  <c r="W1092" i="3" s="1"/>
  <c r="X1089" i="3"/>
  <c r="W1089" i="3" s="1"/>
  <c r="X1064" i="3"/>
  <c r="W1064" i="3" s="1"/>
  <c r="X1063" i="3"/>
  <c r="W1063" i="3" s="1"/>
  <c r="X1062" i="3"/>
  <c r="W1062" i="3" s="1"/>
  <c r="X1061" i="3"/>
  <c r="W1061" i="3" s="1"/>
  <c r="X1060" i="3"/>
  <c r="W1060" i="3" s="1"/>
  <c r="X1059" i="3"/>
  <c r="W1059" i="3" s="1"/>
  <c r="X1058" i="3"/>
  <c r="W1058" i="3" s="1"/>
  <c r="X1057" i="3"/>
  <c r="W1057" i="3" s="1"/>
  <c r="X1056" i="3"/>
  <c r="W1056" i="3" s="1"/>
  <c r="X1055" i="3"/>
  <c r="W1055" i="3" s="1"/>
  <c r="X1054" i="3"/>
  <c r="W1054" i="3" s="1"/>
  <c r="X1053" i="3"/>
  <c r="W1053" i="3" s="1"/>
  <c r="X1052" i="3"/>
  <c r="W1052" i="3" s="1"/>
  <c r="X1051" i="3"/>
  <c r="W1051" i="3" s="1"/>
  <c r="X1050" i="3"/>
  <c r="W1050" i="3" s="1"/>
  <c r="X1049" i="3"/>
  <c r="W1049" i="3" s="1"/>
  <c r="X1048" i="3"/>
  <c r="W1048" i="3" s="1"/>
  <c r="X1047" i="3"/>
  <c r="W1047" i="3" s="1"/>
  <c r="X1046" i="3"/>
  <c r="W1046" i="3" s="1"/>
  <c r="X1045" i="3"/>
  <c r="W1045" i="3" s="1"/>
  <c r="X1044" i="3"/>
  <c r="W1044" i="3" s="1"/>
  <c r="X1043" i="3"/>
  <c r="W1043" i="3" s="1"/>
  <c r="X12" i="3"/>
  <c r="W12" i="3" s="1"/>
  <c r="X1042" i="3"/>
  <c r="W1042" i="3" s="1"/>
  <c r="X1041" i="3"/>
  <c r="W1041" i="3" s="1"/>
  <c r="X1040" i="3"/>
  <c r="W1040" i="3" s="1"/>
  <c r="X1039" i="3"/>
  <c r="W1039" i="3" s="1"/>
  <c r="X1038" i="3"/>
  <c r="W1038" i="3" s="1"/>
  <c r="X1037" i="3"/>
  <c r="W1037" i="3" s="1"/>
  <c r="X1036" i="3"/>
  <c r="W1036" i="3" s="1"/>
  <c r="X1035" i="3"/>
  <c r="W1035" i="3" s="1"/>
  <c r="X1034" i="3"/>
  <c r="W1034" i="3" s="1"/>
  <c r="X1033" i="3"/>
  <c r="W1033" i="3" s="1"/>
  <c r="X1032" i="3"/>
  <c r="W1032" i="3" s="1"/>
  <c r="X1031" i="3"/>
  <c r="W1031" i="3" s="1"/>
  <c r="X1030" i="3"/>
  <c r="W1030" i="3" s="1"/>
  <c r="X1029" i="3"/>
  <c r="W1029" i="3" s="1"/>
  <c r="X1028" i="3"/>
  <c r="W1028" i="3" s="1"/>
  <c r="X1026" i="3"/>
  <c r="W1026" i="3" s="1"/>
  <c r="X1025" i="3"/>
  <c r="W1025" i="3" s="1"/>
  <c r="X1024" i="3"/>
  <c r="W1024" i="3" s="1"/>
  <c r="X1023" i="3"/>
  <c r="W1023" i="3" s="1"/>
  <c r="X1022" i="3"/>
  <c r="W1022" i="3" s="1"/>
  <c r="X1021" i="3"/>
  <c r="W1021" i="3" s="1"/>
  <c r="X1020" i="3"/>
  <c r="W1020" i="3" s="1"/>
  <c r="X1019" i="3"/>
  <c r="W1019" i="3" s="1"/>
  <c r="X1018" i="3"/>
  <c r="W1018" i="3" s="1"/>
  <c r="X1017" i="3"/>
  <c r="W1017" i="3" s="1"/>
  <c r="X1016" i="3"/>
  <c r="W1016" i="3" s="1"/>
  <c r="X1015" i="3"/>
  <c r="W1015" i="3" s="1"/>
  <c r="X1014" i="3"/>
  <c r="W1014" i="3" s="1"/>
  <c r="X1013" i="3"/>
  <c r="W1013" i="3" s="1"/>
  <c r="X1012" i="3"/>
  <c r="W1012" i="3" s="1"/>
  <c r="X1011" i="3"/>
  <c r="W1011" i="3" s="1"/>
  <c r="X1010" i="3"/>
  <c r="W1010" i="3" s="1"/>
  <c r="X1009" i="3"/>
  <c r="W1009" i="3" s="1"/>
  <c r="X1008" i="3"/>
  <c r="W1008" i="3" s="1"/>
  <c r="X1007" i="3"/>
  <c r="W1007" i="3" s="1"/>
  <c r="X1006" i="3"/>
  <c r="W1006" i="3" s="1"/>
  <c r="X1005" i="3"/>
  <c r="W1005" i="3" s="1"/>
  <c r="X1004" i="3"/>
  <c r="W1004" i="3" s="1"/>
  <c r="X1003" i="3"/>
  <c r="W1003" i="3" s="1"/>
  <c r="X1002" i="3"/>
  <c r="W1002" i="3" s="1"/>
  <c r="X1001" i="3"/>
  <c r="W1001" i="3" s="1"/>
  <c r="X1000" i="3"/>
  <c r="W1000" i="3" s="1"/>
  <c r="X999" i="3"/>
  <c r="W999" i="3" s="1"/>
  <c r="X998" i="3"/>
  <c r="W998" i="3" s="1"/>
  <c r="X997" i="3"/>
  <c r="W997" i="3" s="1"/>
  <c r="X996" i="3"/>
  <c r="W996" i="3" s="1"/>
  <c r="X995" i="3"/>
  <c r="W995" i="3" s="1"/>
  <c r="X994" i="3"/>
  <c r="W994" i="3" s="1"/>
  <c r="X993" i="3"/>
  <c r="W993" i="3" s="1"/>
  <c r="X992" i="3"/>
  <c r="W992" i="3" s="1"/>
  <c r="X991" i="3"/>
  <c r="W991" i="3" s="1"/>
  <c r="X990" i="3"/>
  <c r="W990" i="3" s="1"/>
  <c r="X986" i="3"/>
  <c r="W986" i="3" s="1"/>
  <c r="X985" i="3"/>
  <c r="W985" i="3" s="1"/>
  <c r="X984" i="3"/>
  <c r="W984" i="3" s="1"/>
  <c r="X983" i="3"/>
  <c r="W983" i="3" s="1"/>
  <c r="X982" i="3"/>
  <c r="W982" i="3" s="1"/>
  <c r="X981" i="3"/>
  <c r="W981" i="3" s="1"/>
  <c r="X980" i="3"/>
  <c r="W980" i="3" s="1"/>
  <c r="X979" i="3"/>
  <c r="W979" i="3" s="1"/>
  <c r="X978" i="3"/>
  <c r="W978" i="3" s="1"/>
  <c r="X977" i="3"/>
  <c r="W977" i="3" s="1"/>
  <c r="X975" i="3"/>
  <c r="W975" i="3" s="1"/>
  <c r="X974" i="3"/>
  <c r="W974" i="3" s="1"/>
  <c r="X973" i="3"/>
  <c r="W973" i="3" s="1"/>
  <c r="X972" i="3"/>
  <c r="W972" i="3" s="1"/>
  <c r="X971" i="3"/>
  <c r="W971" i="3" s="1"/>
  <c r="X970" i="3"/>
  <c r="W970" i="3" s="1"/>
  <c r="X961" i="3"/>
  <c r="W961" i="3" s="1"/>
  <c r="X960" i="3"/>
  <c r="W960" i="3" s="1"/>
  <c r="X959" i="3"/>
  <c r="W959" i="3" s="1"/>
  <c r="X958" i="3"/>
  <c r="W958" i="3" s="1"/>
  <c r="X957" i="3"/>
  <c r="W957" i="3" s="1"/>
  <c r="X956" i="3"/>
  <c r="W956" i="3" s="1"/>
  <c r="X955" i="3"/>
  <c r="W955" i="3" s="1"/>
  <c r="X954" i="3"/>
  <c r="W954" i="3" s="1"/>
  <c r="X953" i="3"/>
  <c r="W953" i="3" s="1"/>
  <c r="X952" i="3"/>
  <c r="W952" i="3" s="1"/>
  <c r="X950" i="3"/>
  <c r="W950" i="3" s="1"/>
  <c r="X949" i="3"/>
  <c r="W949" i="3" s="1"/>
  <c r="X948" i="3"/>
  <c r="W948" i="3" s="1"/>
  <c r="X947" i="3"/>
  <c r="W947" i="3" s="1"/>
  <c r="X946" i="3"/>
  <c r="W946" i="3" s="1"/>
  <c r="X944" i="3"/>
  <c r="W944" i="3" s="1"/>
  <c r="X943" i="3"/>
  <c r="W943" i="3" s="1"/>
  <c r="X942" i="3"/>
  <c r="W942" i="3" s="1"/>
  <c r="X932" i="3"/>
  <c r="W932" i="3" s="1"/>
  <c r="X931" i="3"/>
  <c r="W931" i="3" s="1"/>
  <c r="X930" i="3"/>
  <c r="W930" i="3" s="1"/>
  <c r="X929" i="3"/>
  <c r="W929" i="3" s="1"/>
  <c r="X928" i="3"/>
  <c r="W928" i="3" s="1"/>
  <c r="X927" i="3"/>
  <c r="W927" i="3" s="1"/>
  <c r="X926" i="3"/>
  <c r="W926" i="3" s="1"/>
  <c r="X925" i="3"/>
  <c r="W925" i="3" s="1"/>
  <c r="X924" i="3"/>
  <c r="W924" i="3" s="1"/>
  <c r="X923" i="3"/>
  <c r="W923" i="3" s="1"/>
  <c r="X922" i="3"/>
  <c r="W922" i="3" s="1"/>
  <c r="X921" i="3"/>
  <c r="W921" i="3" s="1"/>
  <c r="X920" i="3"/>
  <c r="W920" i="3" s="1"/>
  <c r="X919" i="3"/>
  <c r="W919" i="3" s="1"/>
  <c r="X918" i="3"/>
  <c r="W918" i="3" s="1"/>
  <c r="X917" i="3"/>
  <c r="W917" i="3" s="1"/>
  <c r="X916" i="3"/>
  <c r="W916" i="3" s="1"/>
  <c r="X915" i="3"/>
  <c r="W915" i="3" s="1"/>
  <c r="X914" i="3"/>
  <c r="W914" i="3" s="1"/>
  <c r="X913" i="3"/>
  <c r="W913" i="3" s="1"/>
  <c r="X912" i="3"/>
  <c r="W912" i="3" s="1"/>
  <c r="X911" i="3"/>
  <c r="W911" i="3" s="1"/>
  <c r="X910" i="3"/>
  <c r="W910" i="3" s="1"/>
  <c r="X909" i="3"/>
  <c r="W909" i="3" s="1"/>
  <c r="X908" i="3"/>
  <c r="W908" i="3" s="1"/>
  <c r="X906" i="3"/>
  <c r="W906" i="3" s="1"/>
  <c r="X905" i="3"/>
  <c r="W905" i="3" s="1"/>
  <c r="X904" i="3"/>
  <c r="W904" i="3" s="1"/>
  <c r="X902" i="3"/>
  <c r="W902" i="3" s="1"/>
  <c r="X901" i="3"/>
  <c r="W901" i="3" s="1"/>
  <c r="X900" i="3"/>
  <c r="W900" i="3" s="1"/>
  <c r="X899" i="3"/>
  <c r="W899" i="3" s="1"/>
  <c r="X897" i="3"/>
  <c r="W897" i="3" s="1"/>
  <c r="X896" i="3"/>
  <c r="W896" i="3" s="1"/>
  <c r="X895" i="3"/>
  <c r="W895" i="3" s="1"/>
  <c r="X894" i="3"/>
  <c r="W894" i="3" s="1"/>
  <c r="X893" i="3"/>
  <c r="W893" i="3" s="1"/>
  <c r="X892" i="3"/>
  <c r="W892" i="3" s="1"/>
  <c r="X890" i="3"/>
  <c r="W890" i="3" s="1"/>
  <c r="X889" i="3"/>
  <c r="W889" i="3" s="1"/>
  <c r="X887" i="3"/>
  <c r="W887" i="3" s="1"/>
  <c r="X886" i="3"/>
  <c r="W886" i="3" s="1"/>
  <c r="X885" i="3"/>
  <c r="W885" i="3" s="1"/>
  <c r="X884" i="3"/>
  <c r="W884" i="3" s="1"/>
  <c r="X883" i="3"/>
  <c r="W883" i="3" s="1"/>
  <c r="X882" i="3"/>
  <c r="W882" i="3" s="1"/>
  <c r="X880" i="3"/>
  <c r="W880" i="3" s="1"/>
  <c r="X879" i="3"/>
  <c r="W879" i="3" s="1"/>
  <c r="X878" i="3"/>
  <c r="W878" i="3" s="1"/>
  <c r="X877" i="3"/>
  <c r="W877" i="3" s="1"/>
  <c r="X876" i="3"/>
  <c r="W876" i="3" s="1"/>
  <c r="X869" i="3"/>
  <c r="W869" i="3" s="1"/>
  <c r="X868" i="3"/>
  <c r="W868" i="3" s="1"/>
  <c r="X867" i="3"/>
  <c r="W867" i="3" s="1"/>
  <c r="X866" i="3"/>
  <c r="W866" i="3" s="1"/>
  <c r="X865" i="3"/>
  <c r="W865" i="3" s="1"/>
  <c r="X864" i="3"/>
  <c r="W864" i="3" s="1"/>
  <c r="X863" i="3"/>
  <c r="W863" i="3" s="1"/>
  <c r="X862" i="3"/>
  <c r="W862" i="3" s="1"/>
  <c r="X861" i="3"/>
  <c r="W861" i="3" s="1"/>
  <c r="X860" i="3"/>
  <c r="W860" i="3" s="1"/>
  <c r="X859" i="3"/>
  <c r="W859" i="3" s="1"/>
  <c r="X858" i="3"/>
  <c r="W858" i="3" s="1"/>
  <c r="X857" i="3"/>
  <c r="W857" i="3" s="1"/>
  <c r="X856" i="3"/>
  <c r="W856" i="3" s="1"/>
  <c r="X855" i="3"/>
  <c r="W855" i="3" s="1"/>
  <c r="X854" i="3"/>
  <c r="W854" i="3" s="1"/>
  <c r="X853" i="3"/>
  <c r="W853" i="3" s="1"/>
  <c r="X852" i="3"/>
  <c r="W852" i="3" s="1"/>
  <c r="X851" i="3"/>
  <c r="W851" i="3" s="1"/>
  <c r="X850" i="3"/>
  <c r="W850" i="3" s="1"/>
  <c r="X849" i="3"/>
  <c r="W849" i="3" s="1"/>
  <c r="X848" i="3"/>
  <c r="W848" i="3" s="1"/>
  <c r="X847" i="3"/>
  <c r="W847" i="3" s="1"/>
  <c r="X846" i="3"/>
  <c r="W846" i="3" s="1"/>
  <c r="X845" i="3"/>
  <c r="W845" i="3" s="1"/>
  <c r="X844" i="3"/>
  <c r="W844" i="3" s="1"/>
  <c r="X843" i="3"/>
  <c r="W843" i="3" s="1"/>
  <c r="X835" i="3"/>
  <c r="W835" i="3" s="1"/>
  <c r="X834" i="3"/>
  <c r="W834" i="3" s="1"/>
  <c r="X833" i="3"/>
  <c r="W833" i="3" s="1"/>
  <c r="X832" i="3"/>
  <c r="W832" i="3" s="1"/>
  <c r="X831" i="3"/>
  <c r="W831" i="3" s="1"/>
  <c r="X830" i="3"/>
  <c r="W830" i="3" s="1"/>
  <c r="X829" i="3"/>
  <c r="W829" i="3" s="1"/>
  <c r="X828" i="3"/>
  <c r="W828" i="3" s="1"/>
  <c r="X827" i="3"/>
  <c r="W827" i="3" s="1"/>
  <c r="X826" i="3"/>
  <c r="W826" i="3" s="1"/>
  <c r="X825" i="3"/>
  <c r="W825" i="3" s="1"/>
  <c r="X824" i="3"/>
  <c r="W824" i="3" s="1"/>
  <c r="X823" i="3"/>
  <c r="W823" i="3" s="1"/>
  <c r="X822" i="3"/>
  <c r="W822" i="3" s="1"/>
  <c r="X821" i="3"/>
  <c r="W821" i="3" s="1"/>
  <c r="X820" i="3"/>
  <c r="W820" i="3" s="1"/>
  <c r="X819" i="3"/>
  <c r="W819" i="3" s="1"/>
  <c r="X818" i="3"/>
  <c r="W818" i="3" s="1"/>
  <c r="X817" i="3"/>
  <c r="W817" i="3" s="1"/>
  <c r="X816" i="3"/>
  <c r="W816" i="3" s="1"/>
  <c r="X814" i="3"/>
  <c r="W814" i="3" s="1"/>
  <c r="X813" i="3"/>
  <c r="W813" i="3" s="1"/>
  <c r="X812" i="3"/>
  <c r="W812" i="3" s="1"/>
  <c r="X811" i="3"/>
  <c r="W811" i="3" s="1"/>
  <c r="X810" i="3"/>
  <c r="W810" i="3" s="1"/>
  <c r="X809" i="3"/>
  <c r="W809" i="3" s="1"/>
  <c r="X808" i="3"/>
  <c r="W808" i="3" s="1"/>
  <c r="X807" i="3"/>
  <c r="W807" i="3" s="1"/>
  <c r="X806" i="3"/>
  <c r="W806" i="3" s="1"/>
  <c r="X803" i="3"/>
  <c r="W803" i="3" s="1"/>
  <c r="X802" i="3"/>
  <c r="W802" i="3" s="1"/>
  <c r="X801" i="3"/>
  <c r="W801" i="3" s="1"/>
  <c r="X784" i="3"/>
  <c r="W784" i="3" s="1"/>
  <c r="X783" i="3"/>
  <c r="W783" i="3" s="1"/>
  <c r="X782" i="3"/>
  <c r="W782" i="3" s="1"/>
  <c r="X780" i="3"/>
  <c r="W780" i="3" s="1"/>
  <c r="X779" i="3"/>
  <c r="W779" i="3" s="1"/>
  <c r="X778" i="3"/>
  <c r="W778" i="3" s="1"/>
  <c r="X777" i="3"/>
  <c r="W777" i="3" s="1"/>
  <c r="X776" i="3"/>
  <c r="W776" i="3" s="1"/>
  <c r="X775" i="3"/>
  <c r="W775" i="3" s="1"/>
  <c r="X774" i="3"/>
  <c r="W774" i="3" s="1"/>
  <c r="X773" i="3"/>
  <c r="W773" i="3" s="1"/>
  <c r="X772" i="3"/>
  <c r="W772" i="3" s="1"/>
  <c r="X771" i="3"/>
  <c r="W771" i="3" s="1"/>
  <c r="X770" i="3"/>
  <c r="W770" i="3" s="1"/>
  <c r="X769" i="3"/>
  <c r="W769" i="3" s="1"/>
  <c r="X768" i="3"/>
  <c r="W768" i="3" s="1"/>
  <c r="X767" i="3"/>
  <c r="W767" i="3" s="1"/>
  <c r="X766" i="3"/>
  <c r="W766" i="3" s="1"/>
  <c r="X764" i="3"/>
  <c r="W764" i="3" s="1"/>
  <c r="X763" i="3"/>
  <c r="W763" i="3" s="1"/>
  <c r="X762" i="3"/>
  <c r="W762" i="3" s="1"/>
  <c r="X761" i="3"/>
  <c r="W761" i="3" s="1"/>
  <c r="X760" i="3"/>
  <c r="W760" i="3" s="1"/>
  <c r="X759" i="3"/>
  <c r="W759" i="3" s="1"/>
  <c r="X758" i="3"/>
  <c r="W758" i="3" s="1"/>
  <c r="X757" i="3"/>
  <c r="W757" i="3" s="1"/>
  <c r="X756" i="3"/>
  <c r="W756" i="3" s="1"/>
  <c r="X755" i="3"/>
  <c r="W755" i="3" s="1"/>
  <c r="X754" i="3"/>
  <c r="W754" i="3" s="1"/>
  <c r="X753" i="3"/>
  <c r="W753" i="3" s="1"/>
  <c r="X752" i="3"/>
  <c r="W752" i="3" s="1"/>
  <c r="X751" i="3"/>
  <c r="W751" i="3" s="1"/>
  <c r="X750" i="3"/>
  <c r="W750" i="3" s="1"/>
  <c r="X749" i="3"/>
  <c r="W749" i="3" s="1"/>
  <c r="X748" i="3"/>
  <c r="W748" i="3" s="1"/>
  <c r="X747" i="3"/>
  <c r="W747" i="3" s="1"/>
  <c r="X746" i="3"/>
  <c r="W746" i="3" s="1"/>
  <c r="X745" i="3"/>
  <c r="W745" i="3" s="1"/>
  <c r="X744" i="3"/>
  <c r="W744" i="3" s="1"/>
  <c r="X741" i="3"/>
  <c r="W741" i="3" s="1"/>
  <c r="X740" i="3"/>
  <c r="W740" i="3" s="1"/>
  <c r="X739" i="3"/>
  <c r="W739" i="3" s="1"/>
  <c r="X738" i="3"/>
  <c r="W738" i="3" s="1"/>
  <c r="X737" i="3"/>
  <c r="W737" i="3" s="1"/>
  <c r="X736" i="3"/>
  <c r="W736" i="3" s="1"/>
  <c r="X735" i="3"/>
  <c r="W735" i="3" s="1"/>
  <c r="X734" i="3"/>
  <c r="W734" i="3" s="1"/>
  <c r="X733" i="3"/>
  <c r="W733" i="3" s="1"/>
  <c r="X732" i="3"/>
  <c r="W732" i="3" s="1"/>
  <c r="X731" i="3"/>
  <c r="W731" i="3" s="1"/>
  <c r="X730" i="3"/>
  <c r="W730" i="3" s="1"/>
  <c r="X729" i="3"/>
  <c r="W729" i="3" s="1"/>
  <c r="X728" i="3"/>
  <c r="W728" i="3" s="1"/>
  <c r="X727" i="3"/>
  <c r="W727" i="3" s="1"/>
  <c r="X726" i="3"/>
  <c r="W726" i="3" s="1"/>
  <c r="X725" i="3"/>
  <c r="W725" i="3" s="1"/>
  <c r="X722" i="3"/>
  <c r="W722" i="3" s="1"/>
  <c r="X721" i="3"/>
  <c r="W721" i="3" s="1"/>
  <c r="X720" i="3"/>
  <c r="W720" i="3" s="1"/>
  <c r="X719" i="3"/>
  <c r="W719" i="3" s="1"/>
  <c r="X718" i="3"/>
  <c r="W718" i="3" s="1"/>
  <c r="X717" i="3"/>
  <c r="W717" i="3" s="1"/>
  <c r="X716" i="3"/>
  <c r="W716" i="3" s="1"/>
  <c r="X715" i="3"/>
  <c r="W715" i="3" s="1"/>
  <c r="X714" i="3"/>
  <c r="W714" i="3" s="1"/>
  <c r="X713" i="3"/>
  <c r="W713" i="3" s="1"/>
  <c r="X711" i="3"/>
  <c r="W711" i="3" s="1"/>
  <c r="X710" i="3"/>
  <c r="W710" i="3" s="1"/>
  <c r="X709" i="3"/>
  <c r="W709" i="3" s="1"/>
  <c r="X708" i="3"/>
  <c r="W708" i="3" s="1"/>
  <c r="X707" i="3"/>
  <c r="W707" i="3" s="1"/>
  <c r="X706" i="3"/>
  <c r="W706" i="3" s="1"/>
  <c r="X703" i="3"/>
  <c r="W703" i="3" s="1"/>
  <c r="X700" i="3"/>
  <c r="W700" i="3" s="1"/>
  <c r="X699" i="3"/>
  <c r="W699" i="3" s="1"/>
  <c r="X697" i="3"/>
  <c r="W697" i="3" s="1"/>
  <c r="X694" i="3"/>
  <c r="W694" i="3" s="1"/>
  <c r="X693" i="3"/>
  <c r="W693" i="3" s="1"/>
  <c r="X692" i="3"/>
  <c r="W692" i="3" s="1"/>
  <c r="X691" i="3"/>
  <c r="W691" i="3" s="1"/>
  <c r="X689" i="3"/>
  <c r="W689" i="3" s="1"/>
  <c r="X687" i="3"/>
  <c r="W687" i="3" s="1"/>
  <c r="X686" i="3"/>
  <c r="W686" i="3" s="1"/>
  <c r="X685" i="3"/>
  <c r="W685" i="3" s="1"/>
  <c r="X682" i="3"/>
  <c r="W682" i="3" s="1"/>
  <c r="X680" i="3"/>
  <c r="W680" i="3" s="1"/>
  <c r="X678" i="3"/>
  <c r="W678" i="3" s="1"/>
  <c r="X677" i="3"/>
  <c r="W677" i="3" s="1"/>
  <c r="X676" i="3"/>
  <c r="W676" i="3" s="1"/>
  <c r="X675" i="3"/>
  <c r="W675" i="3" s="1"/>
  <c r="X672" i="3"/>
  <c r="W672" i="3" s="1"/>
  <c r="X671" i="3"/>
  <c r="W671" i="3" s="1"/>
  <c r="X668" i="3"/>
  <c r="W668" i="3" s="1"/>
  <c r="X666" i="3"/>
  <c r="W666" i="3" s="1"/>
  <c r="X665" i="3"/>
  <c r="W665" i="3" s="1"/>
  <c r="X661" i="3"/>
  <c r="W661" i="3" s="1"/>
  <c r="X660" i="3"/>
  <c r="W660" i="3" s="1"/>
  <c r="X659" i="3"/>
  <c r="W659" i="3" s="1"/>
  <c r="X657" i="3"/>
  <c r="W657" i="3" s="1"/>
  <c r="X656" i="3"/>
  <c r="W656" i="3" s="1"/>
  <c r="X655" i="3"/>
  <c r="W655" i="3" s="1"/>
  <c r="X654" i="3"/>
  <c r="W654" i="3" s="1"/>
  <c r="X653" i="3"/>
  <c r="W653" i="3" s="1"/>
  <c r="X652" i="3"/>
  <c r="W652" i="3" s="1"/>
  <c r="X651" i="3"/>
  <c r="W651" i="3" s="1"/>
  <c r="X650" i="3"/>
  <c r="W650" i="3" s="1"/>
  <c r="X648" i="3"/>
  <c r="W648" i="3" s="1"/>
  <c r="X646" i="3"/>
  <c r="W646" i="3" s="1"/>
  <c r="X645" i="3"/>
  <c r="W645" i="3" s="1"/>
  <c r="X644" i="3"/>
  <c r="W644" i="3" s="1"/>
  <c r="X643" i="3"/>
  <c r="W643" i="3" s="1"/>
  <c r="X642" i="3"/>
  <c r="W642" i="3" s="1"/>
  <c r="X640" i="3"/>
  <c r="W640" i="3" s="1"/>
  <c r="X639" i="3"/>
  <c r="W639" i="3" s="1"/>
  <c r="X638" i="3"/>
  <c r="W638" i="3" s="1"/>
  <c r="X637" i="3"/>
  <c r="W637" i="3" s="1"/>
  <c r="X636" i="3"/>
  <c r="W636" i="3" s="1"/>
  <c r="X635" i="3"/>
  <c r="W635" i="3" s="1"/>
  <c r="X634" i="3"/>
  <c r="W634" i="3" s="1"/>
  <c r="X633" i="3"/>
  <c r="W633" i="3" s="1"/>
  <c r="X632" i="3"/>
  <c r="W632" i="3" s="1"/>
  <c r="X631" i="3"/>
  <c r="W631" i="3" s="1"/>
  <c r="X630" i="3"/>
  <c r="W630" i="3" s="1"/>
  <c r="X629" i="3"/>
  <c r="W629" i="3" s="1"/>
  <c r="X628" i="3"/>
  <c r="W628" i="3" s="1"/>
  <c r="X627" i="3"/>
  <c r="W627" i="3" s="1"/>
  <c r="X626" i="3"/>
  <c r="W626" i="3" s="1"/>
  <c r="X625" i="3"/>
  <c r="W625" i="3" s="1"/>
  <c r="X624" i="3"/>
  <c r="W624" i="3" s="1"/>
  <c r="X623" i="3"/>
  <c r="W623" i="3" s="1"/>
  <c r="X622" i="3"/>
  <c r="W622" i="3" s="1"/>
  <c r="X621" i="3"/>
  <c r="W621" i="3" s="1"/>
  <c r="X620" i="3"/>
  <c r="W620" i="3" s="1"/>
  <c r="X619" i="3"/>
  <c r="W619" i="3" s="1"/>
  <c r="X618" i="3"/>
  <c r="W618" i="3" s="1"/>
  <c r="X617" i="3"/>
  <c r="W617" i="3" s="1"/>
  <c r="X616" i="3"/>
  <c r="W616" i="3" s="1"/>
  <c r="X615" i="3"/>
  <c r="W615" i="3" s="1"/>
  <c r="X614" i="3"/>
  <c r="W614" i="3" s="1"/>
  <c r="X613" i="3"/>
  <c r="W613" i="3" s="1"/>
  <c r="X612" i="3"/>
  <c r="W612" i="3" s="1"/>
  <c r="X611" i="3"/>
  <c r="W611" i="3" s="1"/>
  <c r="X610" i="3"/>
  <c r="W610" i="3" s="1"/>
  <c r="X609" i="3"/>
  <c r="W609" i="3" s="1"/>
  <c r="X608" i="3"/>
  <c r="W608" i="3" s="1"/>
  <c r="X607" i="3"/>
  <c r="W607" i="3" s="1"/>
  <c r="X606" i="3"/>
  <c r="W606" i="3" s="1"/>
  <c r="X605" i="3"/>
  <c r="W605" i="3" s="1"/>
  <c r="X604" i="3"/>
  <c r="W604" i="3" s="1"/>
  <c r="X603" i="3"/>
  <c r="W603" i="3" s="1"/>
  <c r="X602" i="3"/>
  <c r="W602" i="3" s="1"/>
  <c r="X601" i="3"/>
  <c r="W601" i="3" s="1"/>
  <c r="X600" i="3"/>
  <c r="W600" i="3" s="1"/>
  <c r="X587" i="3"/>
  <c r="W587" i="3" s="1"/>
  <c r="X586" i="3"/>
  <c r="W586" i="3" s="1"/>
  <c r="X585" i="3"/>
  <c r="W585" i="3" s="1"/>
  <c r="X584" i="3"/>
  <c r="W584" i="3" s="1"/>
  <c r="X583" i="3"/>
  <c r="W583" i="3" s="1"/>
  <c r="X582" i="3"/>
  <c r="W582" i="3" s="1"/>
  <c r="X581" i="3"/>
  <c r="W581" i="3" s="1"/>
  <c r="X580" i="3"/>
  <c r="W580" i="3" s="1"/>
  <c r="X579" i="3"/>
  <c r="W579" i="3" s="1"/>
  <c r="X578" i="3"/>
  <c r="W578" i="3" s="1"/>
  <c r="X577" i="3"/>
  <c r="W577" i="3" s="1"/>
  <c r="X576" i="3"/>
  <c r="W576" i="3" s="1"/>
  <c r="X575" i="3"/>
  <c r="W575" i="3" s="1"/>
  <c r="X574" i="3"/>
  <c r="W574" i="3" s="1"/>
  <c r="X573" i="3"/>
  <c r="W573" i="3" s="1"/>
  <c r="X572" i="3"/>
  <c r="W572" i="3" s="1"/>
  <c r="X571" i="3"/>
  <c r="W571" i="3" s="1"/>
  <c r="X567" i="3"/>
  <c r="W567" i="3" s="1"/>
  <c r="X566" i="3"/>
  <c r="W566" i="3" s="1"/>
  <c r="X562" i="3"/>
  <c r="W562" i="3" s="1"/>
  <c r="X561" i="3"/>
  <c r="W561" i="3" s="1"/>
  <c r="X560" i="3"/>
  <c r="W560" i="3" s="1"/>
  <c r="X559" i="3"/>
  <c r="W559" i="3" s="1"/>
  <c r="X558" i="3"/>
  <c r="W558" i="3" s="1"/>
  <c r="X557" i="3"/>
  <c r="W557" i="3" s="1"/>
  <c r="X556" i="3"/>
  <c r="W556" i="3" s="1"/>
  <c r="X554" i="3"/>
  <c r="W554" i="3" s="1"/>
  <c r="X553" i="3"/>
  <c r="W553" i="3" s="1"/>
  <c r="X551" i="3"/>
  <c r="W551" i="3" s="1"/>
  <c r="X550" i="3"/>
  <c r="W550" i="3" s="1"/>
  <c r="X549" i="3"/>
  <c r="W549" i="3" s="1"/>
  <c r="X548" i="3"/>
  <c r="W548" i="3" s="1"/>
  <c r="X547" i="3"/>
  <c r="W547" i="3" s="1"/>
  <c r="X546" i="3"/>
  <c r="W546" i="3" s="1"/>
  <c r="X545" i="3"/>
  <c r="W545" i="3" s="1"/>
  <c r="X544" i="3"/>
  <c r="W544" i="3" s="1"/>
  <c r="X543" i="3"/>
  <c r="W543" i="3" s="1"/>
  <c r="X542" i="3"/>
  <c r="W542" i="3" s="1"/>
  <c r="X541" i="3"/>
  <c r="W541" i="3" s="1"/>
  <c r="X540" i="3"/>
  <c r="W540" i="3" s="1"/>
  <c r="X539" i="3"/>
  <c r="W539" i="3" s="1"/>
  <c r="X538" i="3"/>
  <c r="W538" i="3" s="1"/>
  <c r="X537" i="3"/>
  <c r="W537" i="3" s="1"/>
  <c r="X536" i="3"/>
  <c r="W536" i="3" s="1"/>
  <c r="X535" i="3"/>
  <c r="W535" i="3" s="1"/>
  <c r="X529" i="3"/>
  <c r="W529" i="3" s="1"/>
  <c r="X526" i="3"/>
  <c r="W526" i="3" s="1"/>
  <c r="X524" i="3"/>
  <c r="W524" i="3" s="1"/>
  <c r="X523" i="3"/>
  <c r="W523" i="3" s="1"/>
  <c r="X522" i="3"/>
  <c r="W522" i="3" s="1"/>
  <c r="X521" i="3"/>
  <c r="W521" i="3" s="1"/>
  <c r="X520" i="3"/>
  <c r="W520" i="3" s="1"/>
  <c r="X519" i="3"/>
  <c r="W519" i="3" s="1"/>
  <c r="X518" i="3"/>
  <c r="W518" i="3" s="1"/>
  <c r="X517" i="3"/>
  <c r="W517" i="3" s="1"/>
  <c r="X516" i="3"/>
  <c r="W516" i="3" s="1"/>
  <c r="X515" i="3"/>
  <c r="W515" i="3" s="1"/>
  <c r="X514" i="3"/>
  <c r="W514" i="3" s="1"/>
  <c r="X513" i="3"/>
  <c r="W513" i="3" s="1"/>
  <c r="X512" i="3"/>
  <c r="W512" i="3" s="1"/>
  <c r="X511" i="3"/>
  <c r="W511" i="3" s="1"/>
  <c r="X509" i="3"/>
  <c r="W509" i="3" s="1"/>
  <c r="X508" i="3"/>
  <c r="W508" i="3" s="1"/>
  <c r="X507" i="3"/>
  <c r="W507" i="3" s="1"/>
  <c r="X505" i="3"/>
  <c r="W505" i="3" s="1"/>
  <c r="X504" i="3"/>
  <c r="W504" i="3" s="1"/>
  <c r="X503" i="3"/>
  <c r="W503" i="3" s="1"/>
  <c r="X502" i="3"/>
  <c r="W502" i="3" s="1"/>
  <c r="X501" i="3"/>
  <c r="W501" i="3" s="1"/>
  <c r="X500" i="3"/>
  <c r="W500" i="3" s="1"/>
  <c r="X499" i="3"/>
  <c r="W499" i="3" s="1"/>
  <c r="X498" i="3"/>
  <c r="W498" i="3" s="1"/>
  <c r="X497" i="3"/>
  <c r="W497" i="3" s="1"/>
  <c r="X496" i="3"/>
  <c r="W496" i="3" s="1"/>
  <c r="X495" i="3"/>
  <c r="W495" i="3" s="1"/>
  <c r="X494" i="3"/>
  <c r="W494" i="3" s="1"/>
  <c r="X493" i="3"/>
  <c r="W493" i="3" s="1"/>
  <c r="X492" i="3"/>
  <c r="W492" i="3" s="1"/>
  <c r="X491" i="3"/>
  <c r="W491" i="3" s="1"/>
  <c r="X480" i="3"/>
  <c r="W480" i="3" s="1"/>
  <c r="X478" i="3"/>
  <c r="W478" i="3" s="1"/>
  <c r="X477" i="3"/>
  <c r="W477" i="3" s="1"/>
  <c r="X476" i="3"/>
  <c r="W476" i="3" s="1"/>
  <c r="X475" i="3"/>
  <c r="W475" i="3" s="1"/>
  <c r="X474" i="3"/>
  <c r="W474" i="3" s="1"/>
  <c r="X473" i="3"/>
  <c r="W473" i="3" s="1"/>
  <c r="X472" i="3"/>
  <c r="W472" i="3" s="1"/>
  <c r="X471" i="3"/>
  <c r="W471" i="3" s="1"/>
  <c r="X470" i="3"/>
  <c r="W470" i="3" s="1"/>
  <c r="X467" i="3"/>
  <c r="W467" i="3" s="1"/>
  <c r="X466" i="3"/>
  <c r="W466" i="3" s="1"/>
  <c r="X465" i="3"/>
  <c r="W465" i="3" s="1"/>
  <c r="X464" i="3"/>
  <c r="W464" i="3" s="1"/>
  <c r="X463" i="3"/>
  <c r="W463" i="3" s="1"/>
  <c r="X462" i="3"/>
  <c r="W462" i="3" s="1"/>
  <c r="X461" i="3"/>
  <c r="W461" i="3" s="1"/>
  <c r="X460" i="3"/>
  <c r="W460" i="3" s="1"/>
  <c r="X459" i="3"/>
  <c r="W459" i="3" s="1"/>
  <c r="X458" i="3"/>
  <c r="W458" i="3" s="1"/>
  <c r="X457" i="3"/>
  <c r="W457" i="3" s="1"/>
  <c r="X456" i="3"/>
  <c r="W456" i="3" s="1"/>
  <c r="X455" i="3"/>
  <c r="W455" i="3" s="1"/>
  <c r="X454" i="3"/>
  <c r="W454" i="3" s="1"/>
  <c r="X453" i="3"/>
  <c r="W453" i="3" s="1"/>
  <c r="X452" i="3"/>
  <c r="W452" i="3" s="1"/>
  <c r="X451" i="3"/>
  <c r="W451" i="3" s="1"/>
  <c r="X450" i="3"/>
  <c r="W450" i="3" s="1"/>
  <c r="X449" i="3"/>
  <c r="W449" i="3" s="1"/>
  <c r="X448" i="3"/>
  <c r="W448" i="3" s="1"/>
  <c r="X447" i="3"/>
  <c r="W447" i="3" s="1"/>
  <c r="X446" i="3"/>
  <c r="W446" i="3" s="1"/>
  <c r="X445" i="3"/>
  <c r="W445" i="3" s="1"/>
  <c r="X444" i="3"/>
  <c r="W444" i="3" s="1"/>
  <c r="X443" i="3"/>
  <c r="W443" i="3" s="1"/>
  <c r="X442" i="3"/>
  <c r="W442" i="3" s="1"/>
  <c r="X441" i="3"/>
  <c r="W441" i="3" s="1"/>
  <c r="X440" i="3"/>
  <c r="W440" i="3" s="1"/>
  <c r="X439" i="3"/>
  <c r="W439" i="3" s="1"/>
  <c r="X438" i="3"/>
  <c r="W438" i="3" s="1"/>
  <c r="X437" i="3"/>
  <c r="W437" i="3" s="1"/>
  <c r="X436" i="3"/>
  <c r="W436" i="3" s="1"/>
  <c r="X423" i="3"/>
  <c r="W423" i="3" s="1"/>
  <c r="X422" i="3"/>
  <c r="W422" i="3" s="1"/>
  <c r="X419" i="3"/>
  <c r="W419" i="3" s="1"/>
  <c r="X11" i="3"/>
  <c r="W11" i="3" s="1"/>
  <c r="X416" i="3"/>
  <c r="W416" i="3" s="1"/>
  <c r="X413" i="3"/>
  <c r="W413" i="3" s="1"/>
  <c r="X412" i="3"/>
  <c r="W412" i="3" s="1"/>
  <c r="X411" i="3"/>
  <c r="W411" i="3" s="1"/>
  <c r="X410" i="3"/>
  <c r="W410" i="3" s="1"/>
  <c r="X409" i="3"/>
  <c r="W409" i="3" s="1"/>
  <c r="X408" i="3"/>
  <c r="W408" i="3" s="1"/>
  <c r="X403" i="3"/>
  <c r="W403" i="3" s="1"/>
  <c r="X402" i="3"/>
  <c r="W402" i="3" s="1"/>
  <c r="X401" i="3"/>
  <c r="W401" i="3" s="1"/>
  <c r="X400" i="3"/>
  <c r="W400" i="3" s="1"/>
  <c r="X399" i="3"/>
  <c r="W399" i="3" s="1"/>
  <c r="X398" i="3"/>
  <c r="W398" i="3" s="1"/>
  <c r="X397" i="3"/>
  <c r="W397" i="3" s="1"/>
  <c r="X396" i="3"/>
  <c r="W396" i="3" s="1"/>
  <c r="X395" i="3"/>
  <c r="W395" i="3" s="1"/>
  <c r="X394" i="3"/>
  <c r="W394" i="3" s="1"/>
  <c r="X393" i="3"/>
  <c r="W393" i="3" s="1"/>
  <c r="X392" i="3"/>
  <c r="W392" i="3" s="1"/>
  <c r="X391" i="3"/>
  <c r="W391" i="3" s="1"/>
  <c r="X390" i="3"/>
  <c r="W390" i="3" s="1"/>
  <c r="X389" i="3"/>
  <c r="W389" i="3" s="1"/>
  <c r="X388" i="3"/>
  <c r="W388" i="3" s="1"/>
  <c r="X387" i="3"/>
  <c r="W387" i="3" s="1"/>
  <c r="X386" i="3"/>
  <c r="W386" i="3" s="1"/>
  <c r="X385" i="3"/>
  <c r="W385" i="3" s="1"/>
  <c r="X384" i="3"/>
  <c r="W384" i="3" s="1"/>
  <c r="X383" i="3"/>
  <c r="W383" i="3" s="1"/>
  <c r="X382" i="3"/>
  <c r="W382" i="3" s="1"/>
  <c r="X381" i="3"/>
  <c r="W381" i="3" s="1"/>
  <c r="X380" i="3"/>
  <c r="W380" i="3" s="1"/>
  <c r="X379" i="3"/>
  <c r="W379" i="3" s="1"/>
  <c r="X378" i="3"/>
  <c r="W378" i="3" s="1"/>
  <c r="X377" i="3"/>
  <c r="W377" i="3" s="1"/>
  <c r="X376" i="3"/>
  <c r="W376" i="3" s="1"/>
  <c r="X375" i="3"/>
  <c r="W375" i="3" s="1"/>
  <c r="X374" i="3"/>
  <c r="W374" i="3" s="1"/>
  <c r="X373" i="3"/>
  <c r="W373" i="3" s="1"/>
  <c r="X368" i="3"/>
  <c r="W368" i="3" s="1"/>
  <c r="X367" i="3"/>
  <c r="W367" i="3" s="1"/>
  <c r="X365" i="3"/>
  <c r="W365" i="3" s="1"/>
  <c r="X364" i="3"/>
  <c r="W364" i="3" s="1"/>
  <c r="X363" i="3"/>
  <c r="W363" i="3" s="1"/>
  <c r="X362" i="3"/>
  <c r="W362" i="3" s="1"/>
  <c r="X361" i="3"/>
  <c r="W361" i="3" s="1"/>
  <c r="X360" i="3"/>
  <c r="W360" i="3" s="1"/>
  <c r="X359" i="3"/>
  <c r="W359" i="3" s="1"/>
  <c r="X358" i="3"/>
  <c r="W358" i="3" s="1"/>
  <c r="X347" i="3"/>
  <c r="W347" i="3" s="1"/>
  <c r="X346" i="3"/>
  <c r="W346" i="3" s="1"/>
  <c r="X343" i="3"/>
  <c r="W343" i="3" s="1"/>
  <c r="X342" i="3"/>
  <c r="W342" i="3" s="1"/>
  <c r="X341" i="3"/>
  <c r="W341" i="3" s="1"/>
  <c r="X340" i="3"/>
  <c r="W340" i="3" s="1"/>
  <c r="X10" i="3"/>
  <c r="W10" i="3" s="1"/>
  <c r="X339" i="3"/>
  <c r="W339" i="3" s="1"/>
  <c r="X338" i="3"/>
  <c r="W338" i="3" s="1"/>
  <c r="X337" i="3"/>
  <c r="W337" i="3" s="1"/>
  <c r="X335" i="3"/>
  <c r="W335" i="3" s="1"/>
  <c r="X334" i="3"/>
  <c r="W334" i="3" s="1"/>
  <c r="X333" i="3"/>
  <c r="W333" i="3" s="1"/>
  <c r="X332" i="3"/>
  <c r="W332" i="3" s="1"/>
  <c r="X331" i="3"/>
  <c r="W331" i="3" s="1"/>
  <c r="X330" i="3"/>
  <c r="W330" i="3" s="1"/>
  <c r="X329" i="3"/>
  <c r="W329" i="3" s="1"/>
  <c r="X328" i="3"/>
  <c r="W328" i="3" s="1"/>
  <c r="X327" i="3"/>
  <c r="W327" i="3" s="1"/>
  <c r="X326" i="3"/>
  <c r="W326" i="3" s="1"/>
  <c r="X325" i="3"/>
  <c r="W325" i="3" s="1"/>
  <c r="X324" i="3"/>
  <c r="W324" i="3" s="1"/>
  <c r="X323" i="3"/>
  <c r="W323" i="3" s="1"/>
  <c r="X322" i="3"/>
  <c r="W322" i="3" s="1"/>
  <c r="X321" i="3"/>
  <c r="W321" i="3" s="1"/>
  <c r="X320" i="3"/>
  <c r="W320" i="3" s="1"/>
  <c r="X315" i="3"/>
  <c r="W315" i="3" s="1"/>
  <c r="X314" i="3"/>
  <c r="W314" i="3" s="1"/>
  <c r="X312" i="3"/>
  <c r="W312" i="3" s="1"/>
  <c r="X311" i="3"/>
  <c r="W311" i="3" s="1"/>
  <c r="X310" i="3"/>
  <c r="W310" i="3" s="1"/>
  <c r="X309" i="3"/>
  <c r="W309" i="3" s="1"/>
  <c r="X307" i="3"/>
  <c r="W307" i="3" s="1"/>
  <c r="X305" i="3"/>
  <c r="W305" i="3" s="1"/>
  <c r="X304" i="3"/>
  <c r="W304" i="3" s="1"/>
  <c r="X303" i="3"/>
  <c r="W303" i="3" s="1"/>
  <c r="X300" i="3"/>
  <c r="W300" i="3" s="1"/>
  <c r="X299" i="3"/>
  <c r="W299" i="3" s="1"/>
  <c r="X298" i="3"/>
  <c r="W298" i="3" s="1"/>
  <c r="X297" i="3"/>
  <c r="W297" i="3" s="1"/>
  <c r="X296" i="3"/>
  <c r="W296" i="3" s="1"/>
  <c r="X295" i="3"/>
  <c r="W295" i="3" s="1"/>
  <c r="X294" i="3"/>
  <c r="W294" i="3" s="1"/>
  <c r="X293" i="3"/>
  <c r="W293" i="3" s="1"/>
  <c r="X291" i="3"/>
  <c r="W291" i="3" s="1"/>
  <c r="X290" i="3"/>
  <c r="W290" i="3" s="1"/>
  <c r="X289" i="3"/>
  <c r="W289" i="3" s="1"/>
  <c r="X288" i="3"/>
  <c r="W288" i="3" s="1"/>
  <c r="X286" i="3"/>
  <c r="W286" i="3" s="1"/>
  <c r="X285" i="3"/>
  <c r="W285" i="3" s="1"/>
  <c r="X284" i="3"/>
  <c r="W284" i="3" s="1"/>
  <c r="X283" i="3"/>
  <c r="W283" i="3" s="1"/>
  <c r="X282" i="3"/>
  <c r="W282" i="3" s="1"/>
  <c r="X281" i="3"/>
  <c r="W281" i="3" s="1"/>
  <c r="X279" i="3"/>
  <c r="W279" i="3" s="1"/>
  <c r="X278" i="3"/>
  <c r="W278" i="3" s="1"/>
  <c r="X276" i="3"/>
  <c r="W276" i="3" s="1"/>
  <c r="X275" i="3"/>
  <c r="W275" i="3" s="1"/>
  <c r="X274" i="3"/>
  <c r="W274" i="3" s="1"/>
  <c r="X270" i="3"/>
  <c r="W270" i="3" s="1"/>
  <c r="X269" i="3"/>
  <c r="W269" i="3" s="1"/>
  <c r="X268" i="3"/>
  <c r="W268" i="3" s="1"/>
  <c r="X267" i="3"/>
  <c r="W267" i="3" s="1"/>
  <c r="X266" i="3"/>
  <c r="W266" i="3" s="1"/>
  <c r="X265" i="3"/>
  <c r="W265" i="3" s="1"/>
  <c r="X264" i="3"/>
  <c r="W264" i="3" s="1"/>
  <c r="X263" i="3"/>
  <c r="W263" i="3" s="1"/>
  <c r="X262" i="3"/>
  <c r="W262" i="3" s="1"/>
  <c r="X261" i="3"/>
  <c r="W261" i="3" s="1"/>
  <c r="X259" i="3"/>
  <c r="W259" i="3" s="1"/>
  <c r="X258" i="3"/>
  <c r="W258" i="3" s="1"/>
  <c r="X256" i="3"/>
  <c r="W256" i="3" s="1"/>
  <c r="X255" i="3"/>
  <c r="W255" i="3" s="1"/>
  <c r="X254" i="3"/>
  <c r="W254" i="3" s="1"/>
  <c r="X253" i="3"/>
  <c r="W253" i="3" s="1"/>
  <c r="X252" i="3"/>
  <c r="W252" i="3" s="1"/>
  <c r="X251" i="3"/>
  <c r="W251" i="3" s="1"/>
  <c r="X250" i="3"/>
  <c r="W250" i="3" s="1"/>
  <c r="X249" i="3"/>
  <c r="W249" i="3" s="1"/>
  <c r="X248" i="3"/>
  <c r="W248" i="3" s="1"/>
  <c r="X247" i="3"/>
  <c r="W247" i="3" s="1"/>
  <c r="X246" i="3"/>
  <c r="W246" i="3" s="1"/>
  <c r="X245" i="3"/>
  <c r="W245" i="3" s="1"/>
  <c r="X244" i="3"/>
  <c r="W244" i="3" s="1"/>
  <c r="X243" i="3"/>
  <c r="W243" i="3" s="1"/>
  <c r="X242" i="3"/>
  <c r="W242" i="3" s="1"/>
  <c r="X241" i="3"/>
  <c r="W241" i="3" s="1"/>
  <c r="X238" i="3"/>
  <c r="W238" i="3" s="1"/>
  <c r="X237" i="3"/>
  <c r="W237" i="3" s="1"/>
  <c r="X236" i="3"/>
  <c r="W236" i="3" s="1"/>
  <c r="X235" i="3"/>
  <c r="W235" i="3" s="1"/>
  <c r="X234" i="3"/>
  <c r="W234" i="3" s="1"/>
  <c r="X233" i="3"/>
  <c r="W233" i="3" s="1"/>
  <c r="X230" i="3"/>
  <c r="W230" i="3" s="1"/>
  <c r="X229" i="3"/>
  <c r="W229" i="3" s="1"/>
  <c r="X228" i="3"/>
  <c r="W228" i="3" s="1"/>
  <c r="X227" i="3"/>
  <c r="W227" i="3" s="1"/>
  <c r="X226" i="3"/>
  <c r="W226" i="3" s="1"/>
  <c r="X225" i="3"/>
  <c r="W225" i="3" s="1"/>
  <c r="X224" i="3"/>
  <c r="W224" i="3" s="1"/>
  <c r="X223" i="3"/>
  <c r="W223" i="3" s="1"/>
  <c r="X222" i="3"/>
  <c r="W222" i="3" s="1"/>
  <c r="X221" i="3"/>
  <c r="W221" i="3" s="1"/>
  <c r="X219" i="3"/>
  <c r="W219" i="3" s="1"/>
  <c r="X8" i="3"/>
  <c r="W8" i="3" s="1"/>
  <c r="X218" i="3"/>
  <c r="W218" i="3" s="1"/>
  <c r="X217" i="3"/>
  <c r="W217" i="3" s="1"/>
  <c r="X7" i="3"/>
  <c r="W7" i="3" s="1"/>
  <c r="X216" i="3"/>
  <c r="W216" i="3" s="1"/>
  <c r="X215" i="3"/>
  <c r="W215" i="3" s="1"/>
  <c r="X214" i="3"/>
  <c r="W214" i="3" s="1"/>
  <c r="X212" i="3"/>
  <c r="W212" i="3" s="1"/>
  <c r="X211" i="3"/>
  <c r="W211" i="3" s="1"/>
  <c r="X210" i="3"/>
  <c r="W210" i="3" s="1"/>
  <c r="X209" i="3"/>
  <c r="W209" i="3" s="1"/>
  <c r="X208" i="3"/>
  <c r="W208" i="3" s="1"/>
  <c r="X207" i="3"/>
  <c r="W207" i="3" s="1"/>
  <c r="X206" i="3"/>
  <c r="W206" i="3" s="1"/>
  <c r="X205" i="3"/>
  <c r="W205" i="3" s="1"/>
  <c r="X204" i="3"/>
  <c r="W204" i="3" s="1"/>
  <c r="X203" i="3"/>
  <c r="W203" i="3" s="1"/>
  <c r="X202" i="3"/>
  <c r="W202" i="3" s="1"/>
  <c r="X201" i="3"/>
  <c r="W201" i="3" s="1"/>
  <c r="X200" i="3"/>
  <c r="W200" i="3" s="1"/>
  <c r="X196" i="3"/>
  <c r="W196" i="3" s="1"/>
  <c r="X195" i="3"/>
  <c r="W195" i="3" s="1"/>
  <c r="X193" i="3"/>
  <c r="W193" i="3" s="1"/>
  <c r="X192" i="3"/>
  <c r="W192" i="3" s="1"/>
  <c r="X191" i="3"/>
  <c r="W191" i="3" s="1"/>
  <c r="X190" i="3"/>
  <c r="W190" i="3" s="1"/>
  <c r="X189" i="3"/>
  <c r="W189" i="3" s="1"/>
  <c r="X188" i="3"/>
  <c r="W188" i="3" s="1"/>
  <c r="X187" i="3"/>
  <c r="W187" i="3" s="1"/>
  <c r="X186" i="3"/>
  <c r="W186" i="3" s="1"/>
  <c r="X184" i="3"/>
  <c r="W184" i="3" s="1"/>
  <c r="X183" i="3"/>
  <c r="W183" i="3" s="1"/>
  <c r="X177" i="3"/>
  <c r="W177" i="3" s="1"/>
  <c r="X174" i="3"/>
  <c r="W174" i="3" s="1"/>
  <c r="X173" i="3"/>
  <c r="W173" i="3" s="1"/>
  <c r="X172" i="3"/>
  <c r="W172" i="3" s="1"/>
  <c r="X170" i="3"/>
  <c r="W170" i="3" s="1"/>
  <c r="X169" i="3"/>
  <c r="W169" i="3" s="1"/>
  <c r="X168" i="3"/>
  <c r="W168" i="3" s="1"/>
  <c r="X167" i="3"/>
  <c r="W167" i="3" s="1"/>
  <c r="X166" i="3"/>
  <c r="W166" i="3" s="1"/>
  <c r="X165" i="3"/>
  <c r="W165" i="3" s="1"/>
  <c r="X164" i="3"/>
  <c r="W164" i="3" s="1"/>
  <c r="X163" i="3"/>
  <c r="W163" i="3" s="1"/>
  <c r="X162" i="3"/>
  <c r="W162" i="3" s="1"/>
  <c r="X161" i="3"/>
  <c r="W161" i="3" s="1"/>
  <c r="X158" i="3"/>
  <c r="W158" i="3" s="1"/>
  <c r="X156" i="3"/>
  <c r="W156" i="3" s="1"/>
  <c r="X155" i="3"/>
  <c r="W155" i="3" s="1"/>
  <c r="X152" i="3"/>
  <c r="W152" i="3" s="1"/>
  <c r="X150" i="3"/>
  <c r="W150" i="3" s="1"/>
  <c r="X149" i="3"/>
  <c r="W149" i="3" s="1"/>
  <c r="X148" i="3"/>
  <c r="W148" i="3" s="1"/>
  <c r="X147" i="3"/>
  <c r="W147" i="3" s="1"/>
  <c r="X146" i="3"/>
  <c r="W146" i="3" s="1"/>
  <c r="X145" i="3"/>
  <c r="W145" i="3" s="1"/>
  <c r="X144" i="3"/>
  <c r="W144" i="3" s="1"/>
  <c r="X142" i="3"/>
  <c r="W142" i="3" s="1"/>
  <c r="X136" i="3"/>
  <c r="W136" i="3" s="1"/>
  <c r="X135" i="3"/>
  <c r="W135" i="3" s="1"/>
  <c r="X133" i="3"/>
  <c r="W133" i="3" s="1"/>
  <c r="X132" i="3"/>
  <c r="W132" i="3" s="1"/>
  <c r="X131" i="3"/>
  <c r="W131" i="3" s="1"/>
  <c r="X130" i="3"/>
  <c r="W130" i="3" s="1"/>
  <c r="X129" i="3"/>
  <c r="W129" i="3" s="1"/>
  <c r="X126" i="3"/>
  <c r="W126" i="3" s="1"/>
  <c r="X125" i="3"/>
  <c r="W125" i="3" s="1"/>
  <c r="X124" i="3"/>
  <c r="W124" i="3" s="1"/>
  <c r="X121" i="3"/>
  <c r="W121" i="3" s="1"/>
  <c r="X120" i="3"/>
  <c r="W120" i="3" s="1"/>
  <c r="X115" i="3"/>
  <c r="W115" i="3" s="1"/>
  <c r="X114" i="3"/>
  <c r="W114" i="3" s="1"/>
  <c r="X113" i="3"/>
  <c r="W113" i="3" s="1"/>
  <c r="X112" i="3"/>
  <c r="W112" i="3" s="1"/>
  <c r="X111" i="3"/>
  <c r="W111" i="3" s="1"/>
  <c r="X109" i="3"/>
  <c r="W109" i="3" s="1"/>
  <c r="X108" i="3"/>
  <c r="W108" i="3" s="1"/>
  <c r="X107" i="3"/>
  <c r="W107" i="3" s="1"/>
  <c r="X106" i="3"/>
  <c r="W106" i="3" s="1"/>
  <c r="X103" i="3"/>
  <c r="W103" i="3" s="1"/>
  <c r="X102" i="3"/>
  <c r="W102" i="3" s="1"/>
  <c r="X101" i="3"/>
  <c r="W101" i="3" s="1"/>
  <c r="X100" i="3"/>
  <c r="W100" i="3" s="1"/>
  <c r="X99" i="3"/>
  <c r="W99" i="3" s="1"/>
  <c r="X98" i="3"/>
  <c r="W98" i="3" s="1"/>
  <c r="X97" i="3"/>
  <c r="W97" i="3" s="1"/>
  <c r="X96" i="3"/>
  <c r="W96" i="3" s="1"/>
  <c r="X95" i="3"/>
  <c r="W95" i="3" s="1"/>
  <c r="X94" i="3"/>
  <c r="W94" i="3" s="1"/>
  <c r="X93" i="3"/>
  <c r="W93" i="3" s="1"/>
  <c r="X88" i="3"/>
  <c r="W88" i="3" s="1"/>
  <c r="X87" i="3"/>
  <c r="W87" i="3" s="1"/>
  <c r="X86" i="3"/>
  <c r="W86" i="3" s="1"/>
  <c r="X85" i="3"/>
  <c r="W85" i="3" s="1"/>
  <c r="X84" i="3"/>
  <c r="W84" i="3" s="1"/>
  <c r="X82" i="3"/>
  <c r="W82" i="3" s="1"/>
  <c r="X81" i="3"/>
  <c r="W81" i="3" s="1"/>
  <c r="X80" i="3"/>
  <c r="W80" i="3" s="1"/>
  <c r="X79" i="3"/>
  <c r="W79" i="3" s="1"/>
  <c r="X78" i="3"/>
  <c r="W78" i="3" s="1"/>
  <c r="X77" i="3"/>
  <c r="W77" i="3" s="1"/>
  <c r="X76" i="3"/>
  <c r="W76" i="3" s="1"/>
  <c r="X72" i="3"/>
  <c r="W72" i="3" s="1"/>
  <c r="X71" i="3"/>
  <c r="W71" i="3" s="1"/>
  <c r="X70" i="3"/>
  <c r="W70" i="3" s="1"/>
  <c r="X69" i="3"/>
  <c r="W69" i="3" s="1"/>
  <c r="X68" i="3"/>
  <c r="W68" i="3" s="1"/>
  <c r="X67" i="3"/>
  <c r="W67" i="3" s="1"/>
  <c r="X66" i="3"/>
  <c r="W66" i="3" s="1"/>
  <c r="X65" i="3"/>
  <c r="W65" i="3" s="1"/>
  <c r="X64" i="3"/>
  <c r="W64" i="3" s="1"/>
  <c r="X220" i="3"/>
  <c r="W220" i="3" s="1"/>
  <c r="X53" i="3"/>
  <c r="W53" i="3" s="1"/>
  <c r="X52" i="3"/>
  <c r="W52" i="3" s="1"/>
  <c r="X51" i="3"/>
  <c r="W51" i="3" s="1"/>
  <c r="X47" i="3"/>
  <c r="W47" i="3" s="1"/>
  <c r="X46" i="3"/>
  <c r="W46" i="3" s="1"/>
  <c r="X45" i="3"/>
  <c r="W45" i="3" s="1"/>
  <c r="X44" i="3"/>
  <c r="W44" i="3" s="1"/>
  <c r="X40" i="3"/>
  <c r="W40" i="3" s="1"/>
  <c r="X38" i="3"/>
  <c r="W38" i="3" s="1"/>
  <c r="X37" i="3"/>
  <c r="W37" i="3" s="1"/>
  <c r="X36" i="3"/>
  <c r="W36" i="3" s="1"/>
  <c r="X35" i="3"/>
  <c r="W35" i="3" s="1"/>
  <c r="X34" i="3"/>
  <c r="W34" i="3" s="1"/>
  <c r="X33" i="3"/>
  <c r="W33" i="3" s="1"/>
  <c r="W32" i="3"/>
  <c r="X30" i="3"/>
  <c r="W30" i="3" s="1"/>
  <c r="X29" i="3"/>
  <c r="W29" i="3" s="1"/>
  <c r="X28" i="3"/>
  <c r="W28" i="3" s="1"/>
  <c r="X27" i="3"/>
  <c r="W27" i="3" s="1"/>
  <c r="X25" i="3"/>
  <c r="W25" i="3" s="1"/>
  <c r="X24" i="3"/>
  <c r="W24" i="3" s="1"/>
  <c r="X23" i="3"/>
  <c r="W23" i="3" s="1"/>
  <c r="X22" i="3"/>
  <c r="W22" i="3" s="1"/>
  <c r="X20" i="3"/>
  <c r="W20" i="3" s="1"/>
  <c r="X19" i="3"/>
  <c r="W19" i="3" s="1"/>
  <c r="X17" i="3"/>
  <c r="W17" i="3" s="1"/>
  <c r="X16" i="3"/>
  <c r="W16" i="3" s="1"/>
  <c r="X15" i="3"/>
  <c r="W15" i="3" s="1"/>
  <c r="V1101" i="3"/>
  <c r="V1100" i="3"/>
  <c r="V1099" i="3"/>
  <c r="V1096" i="3"/>
  <c r="V1095" i="3"/>
  <c r="V1093" i="3"/>
  <c r="V1092" i="3"/>
  <c r="V1089" i="3"/>
  <c r="V1063" i="3"/>
  <c r="V1062" i="3"/>
  <c r="V1061" i="3"/>
  <c r="V1060" i="3"/>
  <c r="V1059" i="3"/>
  <c r="V1058" i="3"/>
  <c r="V1057" i="3"/>
  <c r="V1056" i="3"/>
  <c r="V1055" i="3"/>
  <c r="V1054" i="3"/>
  <c r="V1053" i="3"/>
  <c r="V1052" i="3"/>
  <c r="V1051" i="3"/>
  <c r="V1050" i="3"/>
  <c r="V1049" i="3"/>
  <c r="V1048" i="3"/>
  <c r="V1047" i="3"/>
  <c r="V1046" i="3"/>
  <c r="V1045" i="3"/>
  <c r="V1044" i="3"/>
  <c r="V1043" i="3"/>
  <c r="V1042" i="3"/>
  <c r="V1041" i="3"/>
  <c r="V1040" i="3"/>
  <c r="V1039" i="3"/>
  <c r="V1038" i="3"/>
  <c r="V1037" i="3"/>
  <c r="V1036" i="3"/>
  <c r="V1034" i="3"/>
  <c r="V1033" i="3"/>
  <c r="V1032" i="3"/>
  <c r="V1031" i="3"/>
  <c r="V1030" i="3"/>
  <c r="V1029" i="3"/>
  <c r="V1028" i="3"/>
  <c r="V1026" i="3"/>
  <c r="V1025" i="3"/>
  <c r="V1024" i="3"/>
  <c r="V1023" i="3"/>
  <c r="V1022" i="3"/>
  <c r="V1021" i="3"/>
  <c r="V1020" i="3"/>
  <c r="V1019" i="3"/>
  <c r="V1018" i="3"/>
  <c r="V1017" i="3"/>
  <c r="V1016" i="3"/>
  <c r="V1015" i="3"/>
  <c r="V1014" i="3"/>
  <c r="V1013" i="3"/>
  <c r="V1012" i="3"/>
  <c r="V1011" i="3"/>
  <c r="V1010" i="3"/>
  <c r="V1009" i="3"/>
  <c r="V1008" i="3"/>
  <c r="V1006" i="3"/>
  <c r="V1004" i="3"/>
  <c r="V1002" i="3"/>
  <c r="V1001" i="3"/>
  <c r="V1000" i="3"/>
  <c r="V998" i="3"/>
  <c r="V997" i="3"/>
  <c r="V996" i="3"/>
  <c r="V995" i="3"/>
  <c r="V994" i="3"/>
  <c r="V993" i="3"/>
  <c r="V992" i="3"/>
  <c r="V991" i="3"/>
  <c r="V990" i="3"/>
  <c r="V986" i="3"/>
  <c r="V985" i="3"/>
  <c r="V984" i="3"/>
  <c r="V983" i="3"/>
  <c r="V982" i="3"/>
  <c r="V981" i="3"/>
  <c r="V980" i="3"/>
  <c r="V979" i="3"/>
  <c r="V977" i="3"/>
  <c r="V975" i="3"/>
  <c r="V974" i="3"/>
  <c r="V973" i="3"/>
  <c r="V971" i="3"/>
  <c r="V961" i="3"/>
  <c r="V960" i="3"/>
  <c r="V958" i="3"/>
  <c r="V957" i="3"/>
  <c r="V955" i="3"/>
  <c r="V954" i="3"/>
  <c r="V953" i="3"/>
  <c r="V950" i="3"/>
  <c r="V949" i="3"/>
  <c r="V948" i="3"/>
  <c r="V947" i="3"/>
  <c r="V942" i="3"/>
  <c r="V932" i="3"/>
  <c r="V931" i="3"/>
  <c r="V930" i="3"/>
  <c r="V929" i="3"/>
  <c r="V928" i="3"/>
  <c r="V927" i="3"/>
  <c r="V926" i="3"/>
  <c r="V925" i="3"/>
  <c r="V924" i="3"/>
  <c r="V923" i="3"/>
  <c r="V922" i="3"/>
  <c r="V921" i="3"/>
  <c r="V920" i="3"/>
  <c r="V919" i="3"/>
  <c r="V918" i="3"/>
  <c r="V917" i="3"/>
  <c r="V916" i="3"/>
  <c r="V915" i="3"/>
  <c r="V914" i="3"/>
  <c r="V913" i="3"/>
  <c r="V912" i="3"/>
  <c r="V911" i="3"/>
  <c r="V910" i="3"/>
  <c r="V909" i="3"/>
  <c r="V908" i="3"/>
  <c r="V906" i="3"/>
  <c r="V905" i="3"/>
  <c r="V904" i="3"/>
  <c r="V902" i="3"/>
  <c r="V901" i="3"/>
  <c r="V900" i="3"/>
  <c r="V899" i="3"/>
  <c r="V897" i="3"/>
  <c r="V896" i="3"/>
  <c r="V895" i="3"/>
  <c r="V894" i="3"/>
  <c r="V893" i="3"/>
  <c r="V892" i="3"/>
  <c r="V890" i="3"/>
  <c r="V889" i="3"/>
  <c r="V887" i="3"/>
  <c r="V886" i="3"/>
  <c r="V885" i="3"/>
  <c r="V884" i="3"/>
  <c r="V883" i="3"/>
  <c r="V882" i="3"/>
  <c r="V880" i="3"/>
  <c r="V879" i="3"/>
  <c r="V878" i="3"/>
  <c r="V877" i="3"/>
  <c r="V876" i="3"/>
  <c r="V869" i="3"/>
  <c r="V868" i="3"/>
  <c r="V867" i="3"/>
  <c r="V866" i="3"/>
  <c r="V865" i="3"/>
  <c r="V864" i="3"/>
  <c r="V863" i="3"/>
  <c r="V862" i="3"/>
  <c r="V861" i="3"/>
  <c r="V860" i="3"/>
  <c r="V859" i="3"/>
  <c r="V858" i="3"/>
  <c r="V857" i="3"/>
  <c r="V856" i="3"/>
  <c r="V855" i="3"/>
  <c r="V854" i="3"/>
  <c r="V853" i="3"/>
  <c r="V852" i="3"/>
  <c r="V851" i="3"/>
  <c r="V850" i="3"/>
  <c r="V849" i="3"/>
  <c r="V848" i="3"/>
  <c r="V847" i="3"/>
  <c r="V846" i="3"/>
  <c r="V845" i="3"/>
  <c r="V844" i="3"/>
  <c r="V843" i="3"/>
  <c r="V835" i="3"/>
  <c r="V834" i="3"/>
  <c r="V833" i="3"/>
  <c r="V832" i="3"/>
  <c r="V831" i="3"/>
  <c r="V830" i="3"/>
  <c r="V829" i="3"/>
  <c r="V828" i="3"/>
  <c r="V827" i="3"/>
  <c r="V826" i="3"/>
  <c r="V825" i="3"/>
  <c r="V824" i="3"/>
  <c r="V823" i="3"/>
  <c r="V822" i="3"/>
  <c r="V821" i="3"/>
  <c r="V820" i="3"/>
  <c r="V819" i="3"/>
  <c r="V818" i="3"/>
  <c r="V817" i="3"/>
  <c r="V816" i="3"/>
  <c r="V814" i="3"/>
  <c r="V813" i="3"/>
  <c r="V812" i="3"/>
  <c r="V811" i="3"/>
  <c r="V810" i="3"/>
  <c r="V809" i="3"/>
  <c r="V808" i="3"/>
  <c r="V807" i="3"/>
  <c r="V806" i="3"/>
  <c r="V803" i="3"/>
  <c r="V802" i="3"/>
  <c r="V801" i="3"/>
  <c r="V784" i="3"/>
  <c r="V783" i="3"/>
  <c r="V782" i="3"/>
  <c r="V780" i="3"/>
  <c r="V779" i="3"/>
  <c r="V778" i="3"/>
  <c r="V777" i="3"/>
  <c r="V776" i="3"/>
  <c r="V775" i="3"/>
  <c r="V774" i="3"/>
  <c r="V773" i="3"/>
  <c r="V772" i="3"/>
  <c r="V771" i="3"/>
  <c r="V770" i="3"/>
  <c r="V769" i="3"/>
  <c r="V768" i="3"/>
  <c r="V767" i="3"/>
  <c r="V766" i="3"/>
  <c r="V764" i="3"/>
  <c r="V763" i="3"/>
  <c r="V762" i="3"/>
  <c r="V761" i="3"/>
  <c r="V760" i="3"/>
  <c r="V759" i="3"/>
  <c r="V758" i="3"/>
  <c r="V757" i="3"/>
  <c r="V756" i="3"/>
  <c r="V755" i="3"/>
  <c r="V754" i="3"/>
  <c r="V753" i="3"/>
  <c r="V752" i="3"/>
  <c r="V751" i="3"/>
  <c r="V750" i="3"/>
  <c r="V749" i="3"/>
  <c r="V748" i="3"/>
  <c r="V747" i="3"/>
  <c r="V746" i="3"/>
  <c r="V745" i="3"/>
  <c r="V744" i="3"/>
  <c r="V741" i="3"/>
  <c r="V738" i="3"/>
  <c r="V736" i="3"/>
  <c r="V735" i="3"/>
  <c r="V733" i="3"/>
  <c r="V732" i="3"/>
  <c r="V731" i="3"/>
  <c r="V730" i="3"/>
  <c r="V729" i="3"/>
  <c r="V728" i="3"/>
  <c r="V727" i="3"/>
  <c r="V726" i="3"/>
  <c r="V725" i="3"/>
  <c r="V722" i="3"/>
  <c r="V721" i="3"/>
  <c r="V720" i="3"/>
  <c r="V719" i="3"/>
  <c r="V718" i="3"/>
  <c r="V717" i="3"/>
  <c r="V715" i="3"/>
  <c r="V714" i="3"/>
  <c r="V713" i="3"/>
  <c r="V711" i="3"/>
  <c r="V710" i="3"/>
  <c r="V709" i="3"/>
  <c r="V708" i="3"/>
  <c r="V707" i="3"/>
  <c r="V706" i="3"/>
  <c r="V703" i="3"/>
  <c r="V700" i="3"/>
  <c r="V699" i="3"/>
  <c r="V697" i="3"/>
  <c r="V694" i="3"/>
  <c r="V693" i="3"/>
  <c r="V692" i="3"/>
  <c r="V691" i="3"/>
  <c r="V687" i="3"/>
  <c r="V686" i="3"/>
  <c r="V685" i="3"/>
  <c r="V682" i="3"/>
  <c r="V680" i="3"/>
  <c r="V678" i="3"/>
  <c r="V677" i="3"/>
  <c r="V676" i="3"/>
  <c r="V675" i="3"/>
  <c r="V672" i="3"/>
  <c r="V671" i="3"/>
  <c r="V668" i="3"/>
  <c r="V665" i="3"/>
  <c r="V661" i="3"/>
  <c r="V660" i="3"/>
  <c r="V659" i="3"/>
  <c r="V657" i="3"/>
  <c r="V656" i="3"/>
  <c r="V655" i="3"/>
  <c r="V654" i="3"/>
  <c r="V653" i="3"/>
  <c r="V652" i="3"/>
  <c r="V651" i="3"/>
  <c r="V650" i="3"/>
  <c r="V648" i="3"/>
  <c r="V646" i="3"/>
  <c r="V645" i="3"/>
  <c r="V644" i="3"/>
  <c r="V643" i="3"/>
  <c r="V642" i="3"/>
  <c r="V640" i="3"/>
  <c r="V639" i="3"/>
  <c r="V638" i="3"/>
  <c r="V637" i="3"/>
  <c r="V636" i="3"/>
  <c r="V635" i="3"/>
  <c r="V634" i="3"/>
  <c r="V633" i="3"/>
  <c r="V632" i="3"/>
  <c r="V631" i="3"/>
  <c r="V630" i="3"/>
  <c r="V629" i="3"/>
  <c r="V628" i="3"/>
  <c r="V627" i="3"/>
  <c r="V626" i="3"/>
  <c r="V625" i="3"/>
  <c r="V624" i="3"/>
  <c r="V623" i="3"/>
  <c r="V622" i="3"/>
  <c r="V621" i="3"/>
  <c r="V620" i="3"/>
  <c r="V619" i="3"/>
  <c r="V618" i="3"/>
  <c r="V617" i="3"/>
  <c r="V616" i="3"/>
  <c r="V615" i="3"/>
  <c r="V614" i="3"/>
  <c r="V613" i="3"/>
  <c r="V612" i="3"/>
  <c r="V611" i="3"/>
  <c r="V610" i="3"/>
  <c r="V609" i="3"/>
  <c r="V608" i="3"/>
  <c r="V607" i="3"/>
  <c r="V606" i="3"/>
  <c r="V605" i="3"/>
  <c r="V604" i="3"/>
  <c r="V603" i="3"/>
  <c r="V602" i="3"/>
  <c r="V601" i="3"/>
  <c r="V600" i="3"/>
  <c r="V587" i="3"/>
  <c r="V586" i="3"/>
  <c r="V585" i="3"/>
  <c r="V584" i="3"/>
  <c r="V583" i="3"/>
  <c r="V582" i="3"/>
  <c r="V581" i="3"/>
  <c r="V580" i="3"/>
  <c r="V579" i="3"/>
  <c r="V578" i="3"/>
  <c r="V577" i="3"/>
  <c r="V576" i="3"/>
  <c r="V575" i="3"/>
  <c r="V574" i="3"/>
  <c r="V573" i="3"/>
  <c r="V571" i="3"/>
  <c r="V567" i="3"/>
  <c r="V566" i="3"/>
  <c r="V561" i="3"/>
  <c r="V560" i="3"/>
  <c r="V559" i="3"/>
  <c r="V558" i="3"/>
  <c r="V557" i="3"/>
  <c r="V556" i="3"/>
  <c r="V554" i="3"/>
  <c r="V553" i="3"/>
  <c r="V551" i="3"/>
  <c r="V550" i="3"/>
  <c r="V549" i="3"/>
  <c r="V548" i="3"/>
  <c r="V547" i="3"/>
  <c r="V546" i="3"/>
  <c r="V545" i="3"/>
  <c r="V544" i="3"/>
  <c r="V543" i="3"/>
  <c r="V542" i="3"/>
  <c r="V541" i="3"/>
  <c r="V540" i="3"/>
  <c r="V539" i="3"/>
  <c r="V538" i="3"/>
  <c r="V537" i="3"/>
  <c r="V536" i="3"/>
  <c r="V535" i="3"/>
  <c r="V529" i="3"/>
  <c r="V526" i="3"/>
  <c r="V524" i="3"/>
  <c r="V523" i="3"/>
  <c r="V522" i="3"/>
  <c r="V521" i="3"/>
  <c r="V520" i="3"/>
  <c r="V519" i="3"/>
  <c r="V518" i="3"/>
  <c r="V517" i="3"/>
  <c r="V516" i="3"/>
  <c r="V515" i="3"/>
  <c r="V514" i="3"/>
  <c r="V513" i="3"/>
  <c r="V512" i="3"/>
  <c r="V511" i="3"/>
  <c r="V509" i="3"/>
  <c r="V508" i="3"/>
  <c r="V507" i="3"/>
  <c r="V504" i="3"/>
  <c r="V503" i="3"/>
  <c r="V502" i="3"/>
  <c r="V501" i="3"/>
  <c r="V500" i="3"/>
  <c r="V499" i="3"/>
  <c r="V498" i="3"/>
  <c r="V497" i="3"/>
  <c r="V496" i="3"/>
  <c r="V495" i="3"/>
  <c r="V494" i="3"/>
  <c r="V480" i="3"/>
  <c r="V477" i="3"/>
  <c r="V476" i="3"/>
  <c r="V475" i="3"/>
  <c r="V474" i="3"/>
  <c r="V473" i="3"/>
  <c r="V472" i="3"/>
  <c r="V471" i="3"/>
  <c r="V470" i="3"/>
  <c r="V467" i="3"/>
  <c r="V466" i="3"/>
  <c r="V465" i="3"/>
  <c r="V464" i="3"/>
  <c r="V463" i="3"/>
  <c r="V462" i="3"/>
  <c r="V461" i="3"/>
  <c r="V458" i="3"/>
  <c r="V457" i="3"/>
  <c r="V456" i="3"/>
  <c r="V455" i="3"/>
  <c r="V454" i="3"/>
  <c r="V453" i="3"/>
  <c r="V452" i="3"/>
  <c r="V451" i="3"/>
  <c r="V450" i="3"/>
  <c r="V449" i="3"/>
  <c r="V448" i="3"/>
  <c r="V446" i="3"/>
  <c r="V445" i="3"/>
  <c r="V444" i="3"/>
  <c r="V443" i="3"/>
  <c r="V442" i="3"/>
  <c r="V441" i="3"/>
  <c r="V439" i="3"/>
  <c r="V437" i="3"/>
  <c r="V436" i="3"/>
  <c r="V423" i="3"/>
  <c r="V422" i="3"/>
  <c r="V419" i="3"/>
  <c r="V416" i="3"/>
  <c r="V413" i="3"/>
  <c r="V412" i="3"/>
  <c r="V411" i="3"/>
  <c r="V410" i="3"/>
  <c r="V409" i="3"/>
  <c r="V408" i="3"/>
  <c r="V403" i="3"/>
  <c r="V402" i="3"/>
  <c r="V401" i="3"/>
  <c r="V400" i="3"/>
  <c r="V399" i="3"/>
  <c r="V398" i="3"/>
  <c r="V397" i="3"/>
  <c r="V396" i="3"/>
  <c r="V395" i="3"/>
  <c r="V394" i="3"/>
  <c r="V393" i="3"/>
  <c r="V392" i="3"/>
  <c r="V391" i="3"/>
  <c r="V390" i="3"/>
  <c r="V389" i="3"/>
  <c r="V388" i="3"/>
  <c r="V387" i="3"/>
  <c r="V386" i="3"/>
  <c r="V385" i="3"/>
  <c r="V384" i="3"/>
  <c r="V383" i="3"/>
  <c r="V382" i="3"/>
  <c r="V381" i="3"/>
  <c r="V380" i="3"/>
  <c r="V379" i="3"/>
  <c r="V378" i="3"/>
  <c r="V377" i="3"/>
  <c r="V376" i="3"/>
  <c r="V375" i="3"/>
  <c r="V374" i="3"/>
  <c r="V373" i="3"/>
  <c r="V368" i="3"/>
  <c r="V367" i="3"/>
  <c r="V365" i="3"/>
  <c r="V364" i="3"/>
  <c r="V363" i="3"/>
  <c r="V362" i="3"/>
  <c r="V361" i="3"/>
  <c r="V360" i="3"/>
  <c r="V359" i="3"/>
  <c r="V358" i="3"/>
  <c r="V347" i="3"/>
  <c r="V343" i="3"/>
  <c r="V342" i="3"/>
  <c r="V341" i="3"/>
  <c r="V340" i="3"/>
  <c r="V339" i="3"/>
  <c r="V338" i="3"/>
  <c r="V337" i="3"/>
  <c r="V335" i="3"/>
  <c r="V334" i="3"/>
  <c r="V333" i="3"/>
  <c r="V332" i="3"/>
  <c r="V331" i="3"/>
  <c r="V330" i="3"/>
  <c r="V329" i="3"/>
  <c r="V327" i="3"/>
  <c r="V326" i="3"/>
  <c r="V325" i="3"/>
  <c r="V324" i="3"/>
  <c r="V322" i="3"/>
  <c r="V321" i="3"/>
  <c r="V314" i="3"/>
  <c r="V312" i="3"/>
  <c r="V311" i="3"/>
  <c r="V310" i="3"/>
  <c r="V309" i="3"/>
  <c r="V307" i="3"/>
  <c r="V305" i="3"/>
  <c r="V304" i="3"/>
  <c r="V303" i="3"/>
  <c r="V300" i="3"/>
  <c r="V299" i="3"/>
  <c r="V298" i="3"/>
  <c r="V297" i="3"/>
  <c r="V296" i="3"/>
  <c r="V295" i="3"/>
  <c r="V294" i="3"/>
  <c r="V291" i="3"/>
  <c r="V290" i="3"/>
  <c r="V289" i="3"/>
  <c r="V288" i="3"/>
  <c r="V286" i="3"/>
  <c r="V285" i="3"/>
  <c r="V284" i="3"/>
  <c r="V283" i="3"/>
  <c r="V282" i="3"/>
  <c r="V281" i="3"/>
  <c r="V279" i="3"/>
  <c r="V278" i="3"/>
  <c r="V276" i="3"/>
  <c r="V275" i="3"/>
  <c r="V274" i="3"/>
  <c r="V270" i="3"/>
  <c r="V269" i="3"/>
  <c r="V267" i="3"/>
  <c r="V264" i="3"/>
  <c r="V263" i="3"/>
  <c r="V262" i="3"/>
  <c r="V261" i="3"/>
  <c r="V259" i="3"/>
  <c r="V256" i="3"/>
  <c r="V255" i="3"/>
  <c r="V254" i="3"/>
  <c r="V253" i="3"/>
  <c r="V252" i="3"/>
  <c r="V251" i="3"/>
  <c r="V250" i="3"/>
  <c r="V249" i="3"/>
  <c r="V248" i="3"/>
  <c r="V247" i="3"/>
  <c r="V246" i="3"/>
  <c r="V244" i="3"/>
  <c r="V243" i="3"/>
  <c r="V242" i="3"/>
  <c r="V241" i="3"/>
  <c r="V238" i="3"/>
  <c r="V237" i="3"/>
  <c r="V236" i="3"/>
  <c r="V235" i="3"/>
  <c r="V234" i="3"/>
  <c r="V230" i="3"/>
  <c r="V229" i="3"/>
  <c r="V228" i="3"/>
  <c r="V227" i="3"/>
  <c r="V226" i="3"/>
  <c r="V225" i="3"/>
  <c r="V224" i="3"/>
  <c r="V223" i="3"/>
  <c r="V222" i="3"/>
  <c r="V221" i="3"/>
  <c r="V219" i="3"/>
  <c r="V218" i="3"/>
  <c r="V217" i="3"/>
  <c r="V216" i="3"/>
  <c r="V215" i="3"/>
  <c r="V212" i="3"/>
  <c r="V211" i="3"/>
  <c r="V210" i="3"/>
  <c r="V209" i="3"/>
  <c r="V208" i="3"/>
  <c r="V207" i="3"/>
  <c r="V206" i="3"/>
  <c r="V205" i="3"/>
  <c r="V204" i="3"/>
  <c r="V203" i="3"/>
  <c r="V202" i="3"/>
  <c r="V201" i="3"/>
  <c r="V200" i="3"/>
  <c r="V196" i="3"/>
  <c r="V195" i="3"/>
  <c r="V193" i="3"/>
  <c r="V192" i="3"/>
  <c r="V191" i="3"/>
  <c r="V190" i="3"/>
  <c r="V189" i="3"/>
  <c r="V188" i="3"/>
  <c r="V187" i="3"/>
  <c r="V186" i="3"/>
  <c r="V184" i="3"/>
  <c r="V183" i="3"/>
  <c r="V177" i="3"/>
  <c r="V176" i="3"/>
  <c r="X176" i="3"/>
  <c r="W176" i="3" s="1"/>
  <c r="V174" i="3"/>
  <c r="V173" i="3"/>
  <c r="V172" i="3"/>
  <c r="V171" i="3"/>
  <c r="X171" i="3"/>
  <c r="W171" i="3" s="1"/>
  <c r="V170" i="3"/>
  <c r="V169" i="3"/>
  <c r="V168" i="3"/>
  <c r="V167" i="3"/>
  <c r="V166" i="3"/>
  <c r="V165" i="3"/>
  <c r="V162" i="3"/>
  <c r="V161" i="3"/>
  <c r="V160" i="3"/>
  <c r="X160" i="3"/>
  <c r="W160" i="3" s="1"/>
  <c r="V157" i="3"/>
  <c r="X157" i="3"/>
  <c r="W157" i="3" s="1"/>
  <c r="V156" i="3"/>
  <c r="V155" i="3"/>
  <c r="V154" i="3"/>
  <c r="X154" i="3"/>
  <c r="W154" i="3" s="1"/>
  <c r="V152" i="3"/>
  <c r="V150" i="3"/>
  <c r="V149" i="3"/>
  <c r="V148" i="3"/>
  <c r="V147" i="3"/>
  <c r="V146" i="3"/>
  <c r="V145" i="3"/>
  <c r="V144" i="3"/>
  <c r="V142" i="3"/>
  <c r="V141" i="3"/>
  <c r="X141" i="3"/>
  <c r="W141" i="3" s="1"/>
  <c r="V136" i="3"/>
  <c r="V135" i="3"/>
  <c r="V134" i="3"/>
  <c r="X134" i="3"/>
  <c r="W134" i="3" s="1"/>
  <c r="V133" i="3"/>
  <c r="V132" i="3"/>
  <c r="V131" i="3"/>
  <c r="V130" i="3"/>
  <c r="V129" i="3"/>
  <c r="V128" i="3"/>
  <c r="X128" i="3"/>
  <c r="W128" i="3" s="1"/>
  <c r="V126" i="3"/>
  <c r="V125" i="3"/>
  <c r="V124" i="3"/>
  <c r="V123" i="3"/>
  <c r="X123" i="3"/>
  <c r="W123" i="3" s="1"/>
  <c r="V121" i="3"/>
  <c r="V120" i="3"/>
  <c r="V115" i="3"/>
  <c r="V114" i="3"/>
  <c r="V113" i="3"/>
  <c r="V112" i="3"/>
  <c r="V109" i="3"/>
  <c r="V108" i="3"/>
  <c r="V107" i="3"/>
  <c r="V103" i="3"/>
  <c r="V102" i="3"/>
  <c r="V100" i="3"/>
  <c r="V97" i="3"/>
  <c r="V96" i="3"/>
  <c r="V95" i="3"/>
  <c r="V94" i="3"/>
  <c r="V93" i="3"/>
  <c r="V88" i="3"/>
  <c r="V87" i="3"/>
  <c r="V85" i="3"/>
  <c r="V84" i="3"/>
  <c r="V83" i="3"/>
  <c r="X83" i="3"/>
  <c r="W83" i="3" s="1"/>
  <c r="V82" i="3"/>
  <c r="V81" i="3"/>
  <c r="V78" i="3"/>
  <c r="V76" i="3"/>
  <c r="V72" i="3"/>
  <c r="V69" i="3"/>
  <c r="V68" i="3"/>
  <c r="V65" i="3"/>
  <c r="V64" i="3"/>
  <c r="V63" i="3"/>
  <c r="X63" i="3"/>
  <c r="W63" i="3" s="1"/>
  <c r="V220" i="3"/>
  <c r="V53" i="3"/>
  <c r="V52" i="3"/>
  <c r="V51" i="3"/>
  <c r="V49" i="3"/>
  <c r="X49" i="3"/>
  <c r="W49" i="3" s="1"/>
  <c r="V47" i="3"/>
  <c r="V45" i="3"/>
  <c r="V44" i="3"/>
  <c r="V43" i="3"/>
  <c r="X43" i="3"/>
  <c r="W43" i="3" s="1"/>
  <c r="V40" i="3"/>
  <c r="V39" i="3"/>
  <c r="X39" i="3"/>
  <c r="W39" i="3" s="1"/>
  <c r="V38" i="3"/>
  <c r="V37" i="3"/>
  <c r="V36" i="3"/>
  <c r="V35" i="3"/>
  <c r="V34" i="3"/>
  <c r="V33" i="3"/>
  <c r="V30" i="3"/>
  <c r="V29" i="3"/>
  <c r="V28" i="3"/>
  <c r="V27" i="3"/>
  <c r="V25" i="3"/>
  <c r="V24" i="3"/>
  <c r="V23" i="3"/>
  <c r="V22" i="3"/>
  <c r="V20" i="3"/>
  <c r="V19" i="3"/>
  <c r="V18" i="3"/>
  <c r="X18" i="3"/>
  <c r="W18" i="3" s="1"/>
  <c r="V17" i="3"/>
  <c r="V16" i="3"/>
  <c r="X32" i="3"/>
  <c r="V1094" i="3"/>
  <c r="V12" i="3"/>
  <c r="V1035" i="3"/>
  <c r="V1007" i="3"/>
  <c r="V1005" i="3"/>
  <c r="V1003" i="3"/>
  <c r="V999" i="3"/>
  <c r="V978" i="3"/>
  <c r="V972" i="3"/>
  <c r="V970" i="3"/>
  <c r="V959" i="3"/>
  <c r="V956" i="3"/>
  <c r="V952" i="3"/>
  <c r="V946" i="3"/>
  <c r="V944" i="3"/>
  <c r="V943" i="3"/>
  <c r="V740" i="3"/>
  <c r="V739" i="3"/>
  <c r="V737" i="3"/>
  <c r="V734" i="3"/>
  <c r="V716" i="3"/>
  <c r="V689" i="3"/>
  <c r="V666" i="3"/>
  <c r="V572" i="3"/>
  <c r="V562" i="3"/>
  <c r="V505" i="3"/>
  <c r="V493" i="3"/>
  <c r="V492" i="3"/>
  <c r="V478" i="3"/>
  <c r="V460" i="3"/>
  <c r="V459" i="3"/>
  <c r="V447" i="3"/>
  <c r="V440" i="3"/>
  <c r="V438" i="3"/>
  <c r="V11" i="3"/>
  <c r="V346" i="3"/>
  <c r="V10" i="3"/>
  <c r="V328" i="3"/>
  <c r="V323" i="3"/>
  <c r="V320" i="3"/>
  <c r="V315" i="3"/>
  <c r="V293" i="3"/>
  <c r="V268" i="3"/>
  <c r="V266" i="3"/>
  <c r="V265" i="3"/>
  <c r="V258" i="3"/>
  <c r="V245" i="3"/>
  <c r="V233" i="3"/>
  <c r="V8" i="3"/>
  <c r="V7" i="3"/>
  <c r="V214" i="3"/>
  <c r="V164" i="3"/>
  <c r="V163" i="3"/>
  <c r="V158" i="3"/>
  <c r="V111" i="3"/>
  <c r="V106" i="3"/>
  <c r="V101" i="3"/>
  <c r="V99" i="3"/>
  <c r="V98" i="3"/>
  <c r="V86" i="3"/>
  <c r="V80" i="3"/>
  <c r="V79" i="3"/>
  <c r="V77" i="3"/>
  <c r="V71" i="3"/>
  <c r="V70" i="3"/>
  <c r="V67" i="3"/>
  <c r="V66" i="3"/>
  <c r="V46" i="3"/>
  <c r="V32" i="3"/>
  <c r="V15" i="3"/>
</calcChain>
</file>

<file path=xl/comments1.xml><?xml version="1.0" encoding="utf-8"?>
<comments xmlns="http://schemas.openxmlformats.org/spreadsheetml/2006/main">
  <authors>
    <author>Romania</author>
    <author>tc={02DBA67E-50DF-44E0-8D1F-C2FBC55646E7}</author>
    <author>tc={290C1368-7796-433D-A22F-C5E303FDCC79}</author>
    <author>tc={04CD4479-C9DB-4919-AA36-83D37CE36255}</author>
    <author>tc={D0C56621-08F4-4C98-B877-531B08C7990E}</author>
    <author>tc={0DD17BE1-D04C-489C-9FFE-DEB3EA391CA5}</author>
    <author>tc={E97FB475-25C9-4D01-B180-30E5FBBD2077}</author>
    <author>tc={304B7D9B-CCAF-4F48-BD78-55780E493EDB}</author>
    <author>tc={FDEC3ADF-41B9-4B46-915E-2BBEBB25C901}</author>
    <author>tc={A6BD8754-194C-41A5-B641-8CF1762B31EB}</author>
    <author>tc={CB0852D2-1206-4C8C-85DD-DD8936295E8D}</author>
  </authors>
  <commentList>
    <comment ref="F60" authorId="0" shapeId="0">
      <text>
        <r>
          <rPr>
            <b/>
            <sz val="9"/>
            <color indexed="81"/>
            <rFont val="Tahoma"/>
            <family val="2"/>
          </rPr>
          <t>Romania:</t>
        </r>
        <r>
          <rPr>
            <sz val="9"/>
            <color indexed="81"/>
            <rFont val="Tahoma"/>
            <family val="2"/>
          </rPr>
          <t xml:space="preserve">
mai mic decat populatia!!!</t>
        </r>
      </text>
    </comment>
    <comment ref="R178"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statia de epurare a fost realizata in POS si are o capacitate de 77698 PE si va deservi cluster Barlad format din aglomerarile Barlad, Zorleni, Popeni si Ivesti.</t>
        </r>
      </text>
    </comment>
    <comment ref="R179"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Statia de epurare are capacitate de 85623 PE, preia si aglomerarea Valeni si Laza</t>
        </r>
      </text>
    </comment>
    <comment ref="R180"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SEAU Husi are capacitatea necesara pentru deservirea aglomerarilor Husi si Lunca Banului, capacitate 35000PE</t>
        </r>
      </text>
    </comment>
    <comment ref="R348"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statia de epurare Negresti este reabilitate pe POS la o capacitate de 7400 PE</t>
        </r>
      </text>
    </comment>
    <comment ref="R1106"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Va fi deservita de SEAU Barlad</t>
        </r>
      </text>
    </comment>
    <comment ref="R1111" authorId="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Va fi deservita de SEAU Berezeni</t>
        </r>
      </text>
    </comment>
    <comment ref="R1112" authorId="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Deservita de SEAU Barlad</t>
        </r>
      </text>
    </comment>
    <comment ref="R1114" authorId="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deservita de SEAU Husi</t>
        </r>
      </text>
    </comment>
    <comment ref="R1115" authorId="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Va fi deservita de SEAU Berezeni</t>
        </r>
      </text>
    </comment>
    <comment ref="R1118" authorId="1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Deservita de SEAu Barlad</t>
        </r>
      </text>
    </comment>
  </commentList>
</comments>
</file>

<file path=xl/sharedStrings.xml><?xml version="1.0" encoding="utf-8"?>
<sst xmlns="http://schemas.openxmlformats.org/spreadsheetml/2006/main" count="4171" uniqueCount="1729">
  <si>
    <t xml:space="preserve">Județ </t>
  </si>
  <si>
    <t xml:space="preserve">Nume aglomerare </t>
  </si>
  <si>
    <t>Nume localități componente ale aglomerării</t>
  </si>
  <si>
    <t>% SEAU   (% p.e.)</t>
  </si>
  <si>
    <t xml:space="preserve">Distanța față de țintă pentru conformare la alimentare cu apa (persoane) </t>
  </si>
  <si>
    <t>Investiții pentru alimentare cu apa  (Euro)</t>
  </si>
  <si>
    <t>Investiții pentru conformare colectare ape uzate (Euro)</t>
  </si>
  <si>
    <t>Distanța față de țintă pentru rețeaua de Canalizare (persoane)</t>
  </si>
  <si>
    <t>Distanța față de țintă pentru epurare (persoane)</t>
  </si>
  <si>
    <t>Investiții pentru conformare epurare ape uzate  (Euro)</t>
  </si>
  <si>
    <t>Total investiții conformare apa uzata  (Euro)</t>
  </si>
  <si>
    <t>SIA</t>
  </si>
  <si>
    <t>Număr Populație</t>
  </si>
  <si>
    <t>Populație echivalentă, l.e.</t>
  </si>
  <si>
    <t>% AA                (% populație)</t>
  </si>
  <si>
    <t>% sistem canalizare                (% p.e.)</t>
  </si>
  <si>
    <t>ALBA</t>
  </si>
  <si>
    <t>ALBA IULIA</t>
  </si>
  <si>
    <t>SEBES</t>
  </si>
  <si>
    <t>CUGIR</t>
  </si>
  <si>
    <t>AIUD</t>
  </si>
  <si>
    <t>BLAJ</t>
  </si>
  <si>
    <t>OCNA MURES</t>
  </si>
  <si>
    <t>TEIUS</t>
  </si>
  <si>
    <t>IZVOARELE</t>
  </si>
  <si>
    <t>CAMPENI</t>
  </si>
  <si>
    <t>PETRESTI</t>
  </si>
  <si>
    <t>UIOARA DE SUS</t>
  </si>
  <si>
    <t>DAIA ROMANA</t>
  </si>
  <si>
    <t>OARDA</t>
  </si>
  <si>
    <t>VINEREA</t>
  </si>
  <si>
    <t>BUCERDEA GRANOASA</t>
  </si>
  <si>
    <t>ZLATNA</t>
  </si>
  <si>
    <t>VINTU DE JOS</t>
  </si>
  <si>
    <t>ABRUD</t>
  </si>
  <si>
    <t>SARD</t>
  </si>
  <si>
    <t>UNIREA</t>
  </si>
  <si>
    <t>IAS</t>
  </si>
  <si>
    <t xml:space="preserve">RON currency conversion rate National Romanian Bank for 2019 </t>
  </si>
  <si>
    <t>Euro</t>
  </si>
  <si>
    <t>% WWTP</t>
  </si>
  <si>
    <t>Distance to target for WS-pay, people (#)</t>
  </si>
  <si>
    <t>Distance to target for WWC-pay, people (#)</t>
  </si>
  <si>
    <t>Distance to target for WWT-pay, people (#)</t>
  </si>
  <si>
    <t>Investment for WS</t>
  </si>
  <si>
    <t>Investment for WWC</t>
  </si>
  <si>
    <t>Investment for WWT</t>
  </si>
  <si>
    <t xml:space="preserve">Total compliance investment </t>
  </si>
  <si>
    <t>Aiud, Aiudul de Sus</t>
  </si>
  <si>
    <t>Bucerdea Gaunoasa, Craciunelu de Jos</t>
  </si>
  <si>
    <t>Cugir</t>
  </si>
  <si>
    <t>Daia Romana</t>
  </si>
  <si>
    <t>Ocna Mures, Uioara de Jos</t>
  </si>
  <si>
    <t>Uioara De Sus</t>
  </si>
  <si>
    <t>Petresti</t>
  </si>
  <si>
    <t>Teius</t>
  </si>
  <si>
    <t>Unirea, Razboieni-Cetate</t>
  </si>
  <si>
    <t>Vintu De Jos</t>
  </si>
  <si>
    <t>Zlatna</t>
  </si>
  <si>
    <t>Oarda</t>
  </si>
  <si>
    <t>Sard</t>
  </si>
  <si>
    <t>Vinerea</t>
  </si>
  <si>
    <t>Distance to target for WWC, p.e.</t>
  </si>
  <si>
    <t>Distance to target for WWT p.e</t>
  </si>
  <si>
    <t>Population that may not be connected to sewer system ???</t>
  </si>
  <si>
    <t>ARAD</t>
  </si>
  <si>
    <t>PECICA</t>
  </si>
  <si>
    <t>SANTANA</t>
  </si>
  <si>
    <t>INEU</t>
  </si>
  <si>
    <t>NADLAC</t>
  </si>
  <si>
    <t>SIRIA</t>
  </si>
  <si>
    <t>CURTICI</t>
  </si>
  <si>
    <t>LIPOVA</t>
  </si>
  <si>
    <t>VLADIMIRESCU</t>
  </si>
  <si>
    <t>CHISINEU-CRIS</t>
  </si>
  <si>
    <t>PANCOTA</t>
  </si>
  <si>
    <t>SEBIS</t>
  </si>
  <si>
    <t>NADAB</t>
  </si>
  <si>
    <t>ZADARENI</t>
  </si>
  <si>
    <t>FANTANELE</t>
  </si>
  <si>
    <t>MANDRULOC</t>
  </si>
  <si>
    <t>MACEA</t>
  </si>
  <si>
    <t>GHIOROC</t>
  </si>
  <si>
    <t>SOCODOR</t>
  </si>
  <si>
    <t>BUTENI</t>
  </si>
  <si>
    <t>ZIMANDU NOU</t>
  </si>
  <si>
    <t>FELNAC</t>
  </si>
  <si>
    <t>BOCSIG</t>
  </si>
  <si>
    <t>SICULA</t>
  </si>
  <si>
    <t>HORIA</t>
  </si>
  <si>
    <t>VINGA</t>
  </si>
  <si>
    <t>SIMAND</t>
  </si>
  <si>
    <t>SEMLAC</t>
  </si>
  <si>
    <t>SEITIN</t>
  </si>
  <si>
    <t>LIVADA</t>
  </si>
  <si>
    <t>COVASINT</t>
  </si>
  <si>
    <t>SEPREUS</t>
  </si>
  <si>
    <t>ZABRANI</t>
  </si>
  <si>
    <t>BELIU</t>
  </si>
  <si>
    <t>SECUSIGIU</t>
  </si>
  <si>
    <t>Beliu, Tagadau</t>
  </si>
  <si>
    <t>Cuvin, Ghioroc, Minis</t>
  </si>
  <si>
    <t>Livada, Sanleani</t>
  </si>
  <si>
    <t>Siria, Galsa</t>
  </si>
  <si>
    <t>Zadareni, Bodrogu Nou</t>
  </si>
  <si>
    <t>Zimandu Nou, Andrei Saguna</t>
  </si>
  <si>
    <t>Mandruloc, Cicir</t>
  </si>
  <si>
    <t>ARGES</t>
  </si>
  <si>
    <t>PITESTI</t>
  </si>
  <si>
    <t>CAMPULUNG</t>
  </si>
  <si>
    <t>MIOVENI</t>
  </si>
  <si>
    <t>CURTEA DE ARGES</t>
  </si>
  <si>
    <t>TOPOLOVENI</t>
  </si>
  <si>
    <t>COSTESTI</t>
  </si>
  <si>
    <t>RUCAR</t>
  </si>
  <si>
    <t>TITESTI</t>
  </si>
  <si>
    <t>COSESTI</t>
  </si>
  <si>
    <t>DOMNESTI</t>
  </si>
  <si>
    <t>IZVORU</t>
  </si>
  <si>
    <t>BARLA</t>
  </si>
  <si>
    <t>SLOBOZIA</t>
  </si>
  <si>
    <t>PIETROSANI</t>
  </si>
  <si>
    <t>LEORDENI</t>
  </si>
  <si>
    <t>Barla, Podisoru, Mozacenii-Vale, Selareasca</t>
  </si>
  <si>
    <t>Leresti, Valea Mare Pravat, Pietroasa, Voinesti, Campulung, Bughea De Sus, Schitu Golesti, Lazaresti, Costita</t>
  </si>
  <si>
    <t>Leicesti, Petresti, Valea Rizii, Cosesti, Darmanesti, Pacioiu</t>
  </si>
  <si>
    <t>Albestii Pamanteni, Albestii Ungureni, Mustatesti, Curtea De Arges, Zigoneni</t>
  </si>
  <si>
    <t>Recea, Izvoru</t>
  </si>
  <si>
    <t>Glambocata-Deal, Glambocata, Ciulnita, Leordeni</t>
  </si>
  <si>
    <t>Contesti, Colibasi, Racovita, Mioveni</t>
  </si>
  <si>
    <t>Retevoiesti, Pietrosani, Varzaroaia, Ganesti</t>
  </si>
  <si>
    <t>Stalpeni, Bucsenesti-Lotasi, Livezeni, Titesti, Dealu Frumos, Valea Stanii</t>
  </si>
  <si>
    <t>Priboieni, Paraschivesti, Valea Popii, Pitoi, Gorganu, Vranesti, Carciumaresti, Udeni-Zavoi, Tiganesti, Calinesti, Botarcani, Crintesti, Topoloveni, Goranesti</t>
  </si>
  <si>
    <t>BACAU</t>
  </si>
  <si>
    <t>BUHUSI</t>
  </si>
  <si>
    <t>MOINESTI</t>
  </si>
  <si>
    <t>COMANESTI</t>
  </si>
  <si>
    <t>TARGU OCNA</t>
  </si>
  <si>
    <t>DARMANESTI</t>
  </si>
  <si>
    <t>DOFTEANA</t>
  </si>
  <si>
    <t>OITUZ</t>
  </si>
  <si>
    <t>CLEJA</t>
  </si>
  <si>
    <t>FARAOANI</t>
  </si>
  <si>
    <t>GARLENI de SUS</t>
  </si>
  <si>
    <t>BALCANI</t>
  </si>
  <si>
    <t>NICOLAE BALCESCU</t>
  </si>
  <si>
    <t>APA ASAU</t>
  </si>
  <si>
    <t>LUIZI-CALUGARA</t>
  </si>
  <si>
    <t>BLAGESTI</t>
  </si>
  <si>
    <t>VALEA SEACA</t>
  </si>
  <si>
    <t>GIOSENI</t>
  </si>
  <si>
    <t>MANASTIREA CASIN</t>
  </si>
  <si>
    <t>RACACIUNI</t>
  </si>
  <si>
    <t>SL. MOLDOVA</t>
  </si>
  <si>
    <t>PODU TURCULUI</t>
  </si>
  <si>
    <t>PODURI</t>
  </si>
  <si>
    <t>CASIN</t>
  </si>
  <si>
    <t>SATU NOU</t>
  </si>
  <si>
    <t>SAUCESTI</t>
  </si>
  <si>
    <t>ONESTI</t>
  </si>
  <si>
    <t>Asau, Lunca Asau, Straja</t>
  </si>
  <si>
    <t>Balcani, Frumoasa</t>
  </si>
  <si>
    <t>Garlenii De Sus, Lespezi</t>
  </si>
  <si>
    <t>Luizi-Calugara, Osebiti</t>
  </si>
  <si>
    <t>Moinesti, Gazarie</t>
  </si>
  <si>
    <t>Nicoresti, Satu Nou</t>
  </si>
  <si>
    <t>BIHOR</t>
  </si>
  <si>
    <t>ORADEA</t>
  </si>
  <si>
    <t>SALONTA</t>
  </si>
  <si>
    <t>MARGHITA</t>
  </si>
  <si>
    <t>BEIUS</t>
  </si>
  <si>
    <t>VALEA LUI MIHAI</t>
  </si>
  <si>
    <t>ALESD</t>
  </si>
  <si>
    <t>STEI</t>
  </si>
  <si>
    <t>SACUENI</t>
  </si>
  <si>
    <t>DIOSIG</t>
  </si>
  <si>
    <t>TILEAGD</t>
  </si>
  <si>
    <t>SANTANDREI</t>
  </si>
  <si>
    <t>TINCA</t>
  </si>
  <si>
    <t>BIHARIA</t>
  </si>
  <si>
    <t>GIRISU DE CRIS</t>
  </si>
  <si>
    <t>BORS</t>
  </si>
  <si>
    <t>POPESTI</t>
  </si>
  <si>
    <t>SALARD</t>
  </si>
  <si>
    <t>VADU CRISULUI</t>
  </si>
  <si>
    <t>CURTUISENI</t>
  </si>
  <si>
    <t>BRUSTURI</t>
  </si>
  <si>
    <t>VASCAU</t>
  </si>
  <si>
    <t>SUPLACU DE BARCAU</t>
  </si>
  <si>
    <t>TAUTEU</t>
  </si>
  <si>
    <t>TULCA</t>
  </si>
  <si>
    <t>VOIVOZI</t>
  </si>
  <si>
    <t>SALACEA</t>
  </si>
  <si>
    <t>SIMIAN</t>
  </si>
  <si>
    <t>NOJORID</t>
  </si>
  <si>
    <t>Alesd, Pestis</t>
  </si>
  <si>
    <t>Bors, Santion</t>
  </si>
  <si>
    <t>Girisu De Cris, Tarian</t>
  </si>
  <si>
    <t>Alparea, Baile Felix, Cihei, Cordau, Fughiu, Haieu, Oradea, Osorhei, Rontau, Sanmartin</t>
  </si>
  <si>
    <t>Bistra, Popesti</t>
  </si>
  <si>
    <t>Santandrei, Palota</t>
  </si>
  <si>
    <t>Lunca, Petrileni, Stei</t>
  </si>
  <si>
    <t>Tauteu, Bogei</t>
  </si>
  <si>
    <t>Tileagd, Tilecus</t>
  </si>
  <si>
    <t>Carpinet, Leheceni, Vascau</t>
  </si>
  <si>
    <t>Voivozi, Budoi</t>
  </si>
  <si>
    <t>Brusturi, Cuiesd, Paulesti, Picleu, Tiganestii de Cris</t>
  </si>
  <si>
    <t>BISTRITA-NASAUD</t>
  </si>
  <si>
    <t>BISTRITA</t>
  </si>
  <si>
    <t>BECLEAN</t>
  </si>
  <si>
    <t>PRUNDU BARGAULUI</t>
  </si>
  <si>
    <t>SANGEORZ-BAI</t>
  </si>
  <si>
    <t>NASAUD</t>
  </si>
  <si>
    <t>Lunca Ilvei</t>
  </si>
  <si>
    <t>RODNA</t>
  </si>
  <si>
    <t>MAIERU</t>
  </si>
  <si>
    <t>FELDRU</t>
  </si>
  <si>
    <t>RETEAG</t>
  </si>
  <si>
    <t>LECHINTA</t>
  </si>
  <si>
    <t>TELCIU</t>
  </si>
  <si>
    <t>SANT</t>
  </si>
  <si>
    <t>REBRISOARA</t>
  </si>
  <si>
    <t>SALVA</t>
  </si>
  <si>
    <t>TEACA</t>
  </si>
  <si>
    <t>REBRA</t>
  </si>
  <si>
    <t>LIVEZILE</t>
  </si>
  <si>
    <t>ILVA MICA</t>
  </si>
  <si>
    <t>Beclean</t>
  </si>
  <si>
    <t>Rodna</t>
  </si>
  <si>
    <t>Maieru</t>
  </si>
  <si>
    <t>Feldru</t>
  </si>
  <si>
    <t>Telciu</t>
  </si>
  <si>
    <t>Sant</t>
  </si>
  <si>
    <t>Rebrisoara</t>
  </si>
  <si>
    <t>Salva</t>
  </si>
  <si>
    <t>Teaca</t>
  </si>
  <si>
    <t>Rebra</t>
  </si>
  <si>
    <t>Livezile</t>
  </si>
  <si>
    <t>Ilva Mica</t>
  </si>
  <si>
    <t>BOTOSANI</t>
  </si>
  <si>
    <t>DOROHOI</t>
  </si>
  <si>
    <t>FLAMANZI</t>
  </si>
  <si>
    <t>DARABANI</t>
  </si>
  <si>
    <t>SAVENI</t>
  </si>
  <si>
    <t>STEFANESTI</t>
  </si>
  <si>
    <t>BUCECEA</t>
  </si>
  <si>
    <t>TUDORA</t>
  </si>
  <si>
    <t>CORNI</t>
  </si>
  <si>
    <t>VORNICENI</t>
  </si>
  <si>
    <t>TODIRENI</t>
  </si>
  <si>
    <t>DERSCA</t>
  </si>
  <si>
    <t>HAVARNA</t>
  </si>
  <si>
    <t>Bistrita Bargaului, Josenii Bargaului, Mijlocenii Bargaului, Prundu Bargaului, Susenii Bargaului, Tiha Bargaului</t>
  </si>
  <si>
    <t>Bistrita, Ghinda, Sigmir, Unirea, Viisoara</t>
  </si>
  <si>
    <t>Sangeorz-Bai, Valea Borcutului</t>
  </si>
  <si>
    <t>Lusca, Nasaud</t>
  </si>
  <si>
    <t>Bata, Ciceu-Mihaiesti, Reteag</t>
  </si>
  <si>
    <t>Lechinta, Vermes</t>
  </si>
  <si>
    <t>Rachiti, Catamaresti-Deal, Cismea, Botosani, Curtesti</t>
  </si>
  <si>
    <t>Broscauti, Dorohoi</t>
  </si>
  <si>
    <t>Poiana, Nicolae Balcescu, Flamanzi</t>
  </si>
  <si>
    <t>Petricani, Saveni</t>
  </si>
  <si>
    <t>Stefanesti-Sat, Stefanesti, Badiuti</t>
  </si>
  <si>
    <t>Todireni, Cernesti</t>
  </si>
  <si>
    <t>BRAILA</t>
  </si>
  <si>
    <t>IANCA</t>
  </si>
  <si>
    <t>INSURATEI</t>
  </si>
  <si>
    <t>TUFESTI</t>
  </si>
  <si>
    <t>VIZIRU</t>
  </si>
  <si>
    <t>SUTESTI</t>
  </si>
  <si>
    <t>CHISCANI</t>
  </si>
  <si>
    <t>FAUREI</t>
  </si>
  <si>
    <t>TICHILESTI</t>
  </si>
  <si>
    <t>GROPENI</t>
  </si>
  <si>
    <t>JIRLAU</t>
  </si>
  <si>
    <t>MOVILA MIRESII</t>
  </si>
  <si>
    <t>ULMU</t>
  </si>
  <si>
    <t>BARAGANUL</t>
  </si>
  <si>
    <t>ZAVOAIA</t>
  </si>
  <si>
    <t>VADENI</t>
  </si>
  <si>
    <t>Baldovinesti, Braila, Cazasu,Lacu Sarat, Varsatura</t>
  </si>
  <si>
    <t>Ianca, Perisoru, Plopu</t>
  </si>
  <si>
    <t>BRASOV</t>
  </si>
  <si>
    <t>ZARNESTI</t>
  </si>
  <si>
    <t>CODLEA</t>
  </si>
  <si>
    <t>RASNOV</t>
  </si>
  <si>
    <t>PREJMER</t>
  </si>
  <si>
    <t>TARLUNGENI</t>
  </si>
  <si>
    <t>VICTORIA</t>
  </si>
  <si>
    <t>BRAN</t>
  </si>
  <si>
    <t>POIANA BRASOV</t>
  </si>
  <si>
    <t>RUPEA</t>
  </si>
  <si>
    <t>FELDIOARA</t>
  </si>
  <si>
    <t>GHIMBAV</t>
  </si>
  <si>
    <t>BUDILA</t>
  </si>
  <si>
    <t>CRISTIAN</t>
  </si>
  <si>
    <t>TELIU</t>
  </si>
  <si>
    <t>HARMAN</t>
  </si>
  <si>
    <t>DUMBRAVITA</t>
  </si>
  <si>
    <t>VULCAN</t>
  </si>
  <si>
    <t>BOD</t>
  </si>
  <si>
    <t>HALCHIU</t>
  </si>
  <si>
    <t>APATA</t>
  </si>
  <si>
    <t>RACOS</t>
  </si>
  <si>
    <t>CRIZBAV</t>
  </si>
  <si>
    <t>HOGHIZ</t>
  </si>
  <si>
    <t>FAGARAS</t>
  </si>
  <si>
    <t>PREDEAL</t>
  </si>
  <si>
    <t>Bod, Colonia Bod</t>
  </si>
  <si>
    <t>Bran, Cheia, Moieciu De Jos, Predelut, Tohanu Nou, Simon</t>
  </si>
  <si>
    <t>Brasov, Sanpetru, Sacele</t>
  </si>
  <si>
    <t>Predeal, Paraul Rece</t>
  </si>
  <si>
    <t>Lunca Calnicului, Prejmer</t>
  </si>
  <si>
    <t>Carpinis, Purcareni, Tarlungeni, Zizin</t>
  </si>
  <si>
    <t>BUCURESTI</t>
  </si>
  <si>
    <t>BUZAU</t>
  </si>
  <si>
    <t>RAMNICU SARAT</t>
  </si>
  <si>
    <t>MARACINENI</t>
  </si>
  <si>
    <t>POGOANELE</t>
  </si>
  <si>
    <t>NEHOIU</t>
  </si>
  <si>
    <t>SCURTEŞTI</t>
  </si>
  <si>
    <t>PADINA</t>
  </si>
  <si>
    <t>VADU PASII</t>
  </si>
  <si>
    <t>CISLAU</t>
  </si>
  <si>
    <t>FUNDENI</t>
  </si>
  <si>
    <t>RAMNICELU</t>
  </si>
  <si>
    <t>RUSETU</t>
  </si>
  <si>
    <t>BERCA</t>
  </si>
  <si>
    <t>GLODEANU SARAT</t>
  </si>
  <si>
    <t>SMEENI</t>
  </si>
  <si>
    <t>STALPU</t>
  </si>
  <si>
    <t>UNGURIU</t>
  </si>
  <si>
    <t>TABARASTI</t>
  </si>
  <si>
    <t>CANDESTI</t>
  </si>
  <si>
    <t>GHERASENI</t>
  </si>
  <si>
    <t>POSTA CALNAU</t>
  </si>
  <si>
    <t>COCHIRLEANCA</t>
  </si>
  <si>
    <t>SAPOCA</t>
  </si>
  <si>
    <t>BOLDU</t>
  </si>
  <si>
    <t>PATARLAGELE</t>
  </si>
  <si>
    <t>GREBANU</t>
  </si>
  <si>
    <t>BASCENII</t>
  </si>
  <si>
    <t>Bascenii De Jos, Calvini</t>
  </si>
  <si>
    <t>Costesti, Pietrosu</t>
  </si>
  <si>
    <t>Fundeni, Suditi</t>
  </si>
  <si>
    <t>Glodeanu Sarat, Pitulicea</t>
  </si>
  <si>
    <t>Capatanesti, Maracineni, Matesti, Potoceni</t>
  </si>
  <si>
    <t>Posta Calnau, Coconari</t>
  </si>
  <si>
    <t>Galbinasi, Tabarasti</t>
  </si>
  <si>
    <t>Magura, Ojasca, Unguriu</t>
  </si>
  <si>
    <t>Bajani, Vadu Pasii</t>
  </si>
  <si>
    <t>CALARASI</t>
  </si>
  <si>
    <t>OLTENITA</t>
  </si>
  <si>
    <t>URZICENI</t>
  </si>
  <si>
    <t>MODELU</t>
  </si>
  <si>
    <t>CHIRNOGI</t>
  </si>
  <si>
    <t>FUNDULEA</t>
  </si>
  <si>
    <t>DRAGALINA</t>
  </si>
  <si>
    <t>ROSETI</t>
  </si>
  <si>
    <t>CURCANI</t>
  </si>
  <si>
    <t>BUDESTI</t>
  </si>
  <si>
    <t>ULMENI</t>
  </si>
  <si>
    <t>CIOCANESTI</t>
  </si>
  <si>
    <t>PERISORU</t>
  </si>
  <si>
    <t>GRADISTEA</t>
  </si>
  <si>
    <t>FRUMUSANI</t>
  </si>
  <si>
    <t>LEHLIU-GARA</t>
  </si>
  <si>
    <t>CUZA VODA</t>
  </si>
  <si>
    <t>GALBINASI</t>
  </si>
  <si>
    <t>MANASTIREA</t>
  </si>
  <si>
    <t>VASILATI</t>
  </si>
  <si>
    <t>DOR MARUNT</t>
  </si>
  <si>
    <t>RADOVANU</t>
  </si>
  <si>
    <t>CHISELET</t>
  </si>
  <si>
    <t>STEFAN CEL MARE</t>
  </si>
  <si>
    <t>NANA</t>
  </si>
  <si>
    <t>RAZVANI</t>
  </si>
  <si>
    <t>SOLDANU</t>
  </si>
  <si>
    <t>IALOMITA</t>
  </si>
  <si>
    <t>BORCEA</t>
  </si>
  <si>
    <t>JEGALIA</t>
  </si>
  <si>
    <t>Bogata, Ciocanesti</t>
  </si>
  <si>
    <t>Calarasii Vechi, Ceacu, Cuza Voda</t>
  </si>
  <si>
    <t>Frumusani, Pasarea</t>
  </si>
  <si>
    <t>Cunesti, Gradistea, Rasa</t>
  </si>
  <si>
    <t>Iezeru</t>
  </si>
  <si>
    <t>Modelu, Tonea</t>
  </si>
  <si>
    <t>CARAS-SEVERIN</t>
  </si>
  <si>
    <t>RESITA</t>
  </si>
  <si>
    <t>CARANSEBES</t>
  </si>
  <si>
    <t>BOCSA</t>
  </si>
  <si>
    <t>OTELU ROSU</t>
  </si>
  <si>
    <t>BAILE HERCULANE</t>
  </si>
  <si>
    <t>ORAVITA</t>
  </si>
  <si>
    <t>MOLDOVA VECHE</t>
  </si>
  <si>
    <t>ANINA</t>
  </si>
  <si>
    <t>MOLDOVA NOUA</t>
  </si>
  <si>
    <t>TEREGOVA</t>
  </si>
  <si>
    <t>MEHADIA</t>
  </si>
  <si>
    <t>CARASOVA</t>
  </si>
  <si>
    <t>BOZOVICI</t>
  </si>
  <si>
    <t>Anina, Steierdorf</t>
  </si>
  <si>
    <t>B.Herculane, Pecinisca</t>
  </si>
  <si>
    <t>ZALAU</t>
  </si>
  <si>
    <t>DEJ</t>
  </si>
  <si>
    <t>GHERLA</t>
  </si>
  <si>
    <t>HUEDIN</t>
  </si>
  <si>
    <t>GILAU</t>
  </si>
  <si>
    <t>JIBOU</t>
  </si>
  <si>
    <t>CRASNA</t>
  </si>
  <si>
    <t>SARMASAG</t>
  </si>
  <si>
    <t>AGHIRESU-FABRICI</t>
  </si>
  <si>
    <t>BONTIDA</t>
  </si>
  <si>
    <t>NUSFALAU</t>
  </si>
  <si>
    <t>COJOCNA</t>
  </si>
  <si>
    <t>IARA</t>
  </si>
  <si>
    <t>PERICEI</t>
  </si>
  <si>
    <t>TRITENII DE JOS</t>
  </si>
  <si>
    <t>TURDA</t>
  </si>
  <si>
    <t>CAMPIA TURZII</t>
  </si>
  <si>
    <t>CLUJ</t>
  </si>
  <si>
    <t>VIISOARA</t>
  </si>
  <si>
    <t>Iara, Fagetu Ierii</t>
  </si>
  <si>
    <t>Triteni De Jos, Triteni De Sus</t>
  </si>
  <si>
    <t>SALAJ</t>
  </si>
  <si>
    <t>CONSTANTA</t>
  </si>
  <si>
    <t>MANGALIA</t>
  </si>
  <si>
    <t>EFORIE</t>
  </si>
  <si>
    <t>MEDGIDIA</t>
  </si>
  <si>
    <t>CERNAVODA</t>
  </si>
  <si>
    <t>FETESTI</t>
  </si>
  <si>
    <t>TANDAREI</t>
  </si>
  <si>
    <t>CUMPANA</t>
  </si>
  <si>
    <t>COSTINESTI</t>
  </si>
  <si>
    <t>TECHIRGHIOL</t>
  </si>
  <si>
    <t>OVIDIU</t>
  </si>
  <si>
    <t>VALUL LUI TRAIAN</t>
  </si>
  <si>
    <t>HARSOVA</t>
  </si>
  <si>
    <t>MURFATLAR</t>
  </si>
  <si>
    <t>LUMINA</t>
  </si>
  <si>
    <t>MIHAIL KOGALNICEANU</t>
  </si>
  <si>
    <t>COBADIN</t>
  </si>
  <si>
    <t>DRIDU</t>
  </si>
  <si>
    <t>AGIGEA</t>
  </si>
  <si>
    <t>CORBU</t>
  </si>
  <si>
    <t>POARTA ALBA</t>
  </si>
  <si>
    <t>NEGRU VODA</t>
  </si>
  <si>
    <t>2 MAI</t>
  </si>
  <si>
    <t>LIMANU</t>
  </si>
  <si>
    <t>TOPRAISAR</t>
  </si>
  <si>
    <t>CAZANESTI</t>
  </si>
  <si>
    <t>COGEALAC</t>
  </si>
  <si>
    <t>BANEASA</t>
  </si>
  <si>
    <t>CASTELU</t>
  </si>
  <si>
    <t>CIOBANU</t>
  </si>
  <si>
    <t>23 AUGUST</t>
  </si>
  <si>
    <t>PECINEAGA</t>
  </si>
  <si>
    <t>OSTROV</t>
  </si>
  <si>
    <t>COCORASTI GRIND</t>
  </si>
  <si>
    <t>RASOVA</t>
  </si>
  <si>
    <t>Constanta, Mamaia, Mamaia-Sat, Navodari, Palazu Mare</t>
  </si>
  <si>
    <t>Costinesti, Schitu</t>
  </si>
  <si>
    <t>Eforie-Nord, Eforie-Sud, Tuzla</t>
  </si>
  <si>
    <t>Jupiter, Mangalia, Neptun, Olimp, Saturn, Venus</t>
  </si>
  <si>
    <t>COVASNA</t>
  </si>
  <si>
    <t>SFÂNTU GHEORGHE</t>
  </si>
  <si>
    <t>TARGU SECUIESC</t>
  </si>
  <si>
    <t>INTORSURA BUZAULUI</t>
  </si>
  <si>
    <t>BARAOLT</t>
  </si>
  <si>
    <t>GHELNITA</t>
  </si>
  <si>
    <t>TURIA</t>
  </si>
  <si>
    <t>ZAGON</t>
  </si>
  <si>
    <t>CERNAT</t>
  </si>
  <si>
    <t>OJDULA</t>
  </si>
  <si>
    <t>BELIN</t>
  </si>
  <si>
    <t>ZABALA</t>
  </si>
  <si>
    <t>SANZIENI</t>
  </si>
  <si>
    <t>OZUN</t>
  </si>
  <si>
    <t>BRETCU</t>
  </si>
  <si>
    <t>ARACI</t>
  </si>
  <si>
    <t>Belin, Belin-Vale</t>
  </si>
  <si>
    <t>Intorsura Buzaului, Bradet, Floroaia, Sita Buzaului</t>
  </si>
  <si>
    <t>DAMBOVITA</t>
  </si>
  <si>
    <t>TARGOVISTE</t>
  </si>
  <si>
    <t>MORENI</t>
  </si>
  <si>
    <t>TITU</t>
  </si>
  <si>
    <t>PUCIOASA</t>
  </si>
  <si>
    <t>GAESTI</t>
  </si>
  <si>
    <t>RAZVAD</t>
  </si>
  <si>
    <t>SOTANGA</t>
  </si>
  <si>
    <t>BALENI</t>
  </si>
  <si>
    <t>RACARI</t>
  </si>
  <si>
    <t>COJASCA</t>
  </si>
  <si>
    <t>I.L. CARAGIALE</t>
  </si>
  <si>
    <t>FIENI</t>
  </si>
  <si>
    <t>DECINDENI</t>
  </si>
  <si>
    <t>COMISANI</t>
  </si>
  <si>
    <t>PIETROSITA-MOROENI</t>
  </si>
  <si>
    <t>DOICESTI</t>
  </si>
  <si>
    <t>ROMANESTI</t>
  </si>
  <si>
    <t>LUNGULETU</t>
  </si>
  <si>
    <t>BREZOAIELE</t>
  </si>
  <si>
    <t>BUCSANI</t>
  </si>
  <si>
    <t>PICIOR DE MUNTE</t>
  </si>
  <si>
    <t>IONESTI</t>
  </si>
  <si>
    <t>OCNITA</t>
  </si>
  <si>
    <t>POIANA</t>
  </si>
  <si>
    <t>GURA SUTII</t>
  </si>
  <si>
    <t>VACARESTI</t>
  </si>
  <si>
    <t>GLODENI</t>
  </si>
  <si>
    <t>POTLOGI</t>
  </si>
  <si>
    <t>VLADENI</t>
  </si>
  <si>
    <t>PERSINARI</t>
  </si>
  <si>
    <t>VISINA</t>
  </si>
  <si>
    <t>BEZDEAD</t>
  </si>
  <si>
    <t>NICULESTI</t>
  </si>
  <si>
    <t>TATARANI</t>
  </si>
  <si>
    <t>PIETRARI</t>
  </si>
  <si>
    <t>LUCIENI</t>
  </si>
  <si>
    <t>TEIS</t>
  </si>
  <si>
    <t>NUCET</t>
  </si>
  <si>
    <t>MANESTI</t>
  </si>
  <si>
    <t>LUDESTI</t>
  </si>
  <si>
    <t>GHEBOAIA</t>
  </si>
  <si>
    <t>DARZA</t>
  </si>
  <si>
    <t>SLOBOZIA MOARA</t>
  </si>
  <si>
    <t>Baleni-Romani, Baleni-Sarbi</t>
  </si>
  <si>
    <t>Brezoaele, Brezoaia</t>
  </si>
  <si>
    <t>Bilciuresti, Buhoreanca, Cojasca, Iazu, Suseni Socetu</t>
  </si>
  <si>
    <t>Comisani, Lazuri</t>
  </si>
  <si>
    <t>Decindeni, Rancaciov, Ungureni</t>
  </si>
  <si>
    <t>Berevoesti, Fieni</t>
  </si>
  <si>
    <t>Glodeni, Gusoiu, Livezile, Malu Mierii, Schela</t>
  </si>
  <si>
    <t>Ghirdoveni, I.L. Caragiale</t>
  </si>
  <si>
    <t>Gherghesti, Greci, Ionesti</t>
  </si>
  <si>
    <t>Ludesti, Potocelu</t>
  </si>
  <si>
    <t>Boboci, Picior De Minute</t>
  </si>
  <si>
    <t>Izvoarele, Manga, Manjina, Pietrari, Suduleni</t>
  </si>
  <si>
    <t>Lunca, Moroeni, Pietrosita, Pucheni</t>
  </si>
  <si>
    <t>Pucioasa, Glodeni, Bela</t>
  </si>
  <si>
    <t>Branesti, Gura Vulcanei, Sotanga, Toculesti, Vulcana-Pandele</t>
  </si>
  <si>
    <t>Baldana, Ghergani, Mavrodin, Racari, Tartasesti</t>
  </si>
  <si>
    <t>Razvad, Aninoasa, Gura Ocnitei, Valea Voivozilor, Viforata</t>
  </si>
  <si>
    <t>Targoviste, Matraca, Ulmi</t>
  </si>
  <si>
    <t>Caprioru, Tatarani</t>
  </si>
  <si>
    <t>Branistea, Costestii Din Vale, Fusea, Hagioaica, Plopu, Salcuta, Titu, Tomsani</t>
  </si>
  <si>
    <t>Dragaesti Pamanteni</t>
  </si>
  <si>
    <t>DOLJ</t>
  </si>
  <si>
    <t>CRAIOVA</t>
  </si>
  <si>
    <t>BAILESTI</t>
  </si>
  <si>
    <t>DABULENI</t>
  </si>
  <si>
    <t>FILIASI</t>
  </si>
  <si>
    <t>CALAFAT</t>
  </si>
  <si>
    <t>POIANA MARE</t>
  </si>
  <si>
    <t>PODARI</t>
  </si>
  <si>
    <t>SEGARCEA</t>
  </si>
  <si>
    <t>BARCA</t>
  </si>
  <si>
    <t>SADOVA</t>
  </si>
  <si>
    <t>VALEA STANCIULUI</t>
  </si>
  <si>
    <t>MOTATEI</t>
  </si>
  <si>
    <t>GOIESTI</t>
  </si>
  <si>
    <t>CETATE</t>
  </si>
  <si>
    <t>GHIDICI</t>
  </si>
  <si>
    <t>DESA</t>
  </si>
  <si>
    <t>MARSANI</t>
  </si>
  <si>
    <t>AMARASTII DE JOS</t>
  </si>
  <si>
    <t>GALICEA MARE</t>
  </si>
  <si>
    <t>CERAT</t>
  </si>
  <si>
    <t>DANETI</t>
  </si>
  <si>
    <t>PIELESTI</t>
  </si>
  <si>
    <t>CIUPERCENII NOI</t>
  </si>
  <si>
    <t>PLENITA</t>
  </si>
  <si>
    <t>ISALNITA</t>
  </si>
  <si>
    <t>BECHET</t>
  </si>
  <si>
    <t>OSTROVENI</t>
  </si>
  <si>
    <t>LEU</t>
  </si>
  <si>
    <t>MAGLAVIT</t>
  </si>
  <si>
    <t>LIPOVU</t>
  </si>
  <si>
    <t>COSOVENI</t>
  </si>
  <si>
    <t>CARCEA</t>
  </si>
  <si>
    <t>CELARU</t>
  </si>
  <si>
    <t>BISTRET</t>
  </si>
  <si>
    <t>URZICUTA</t>
  </si>
  <si>
    <t>CARAULA</t>
  </si>
  <si>
    <t>GANGIOVA</t>
  </si>
  <si>
    <t>BREASTA</t>
  </si>
  <si>
    <t>GIURGITA</t>
  </si>
  <si>
    <t>NEGOI</t>
  </si>
  <si>
    <t>CIUPERCENII VECHI</t>
  </si>
  <si>
    <t>Prapor, Amarastii De Jos</t>
  </si>
  <si>
    <t>Barca, Goicea</t>
  </si>
  <si>
    <t>Celaru, Soreni, Ghizdavesti</t>
  </si>
  <si>
    <t>Cernelele De Sus, Izvorul Rece, Simnicu De Jos, Facai, Craiova, Cernele, Popoveni</t>
  </si>
  <si>
    <t>Calarasi, Dabuleni</t>
  </si>
  <si>
    <t>Braniste, Daneti</t>
  </si>
  <si>
    <t>Comosteni, Gangiova</t>
  </si>
  <si>
    <t>Milesti, Dudovicesti, Goiesti, Dutulesti, Romanesti, Albesti, Fantani, Muereni, Floresti, Simnicu De Sus, Mogosesti, Cornetu, Izvor, Lesile</t>
  </si>
  <si>
    <t>Piscu Vechi, Ghidici</t>
  </si>
  <si>
    <t>Livezi, Podari, Tuglui, Gura Vaii</t>
  </si>
  <si>
    <t>Tunarii Vechi, Poiana Mare</t>
  </si>
  <si>
    <t>Horezu Poenari, Valea Stanciucui</t>
  </si>
  <si>
    <t>GALATI</t>
  </si>
  <si>
    <t>TECUCI</t>
  </si>
  <si>
    <t>LIESTI</t>
  </si>
  <si>
    <t>PECHEA</t>
  </si>
  <si>
    <t>MATCA</t>
  </si>
  <si>
    <t>TOFLEA</t>
  </si>
  <si>
    <t>CUDALBI</t>
  </si>
  <si>
    <t>COROD</t>
  </si>
  <si>
    <t>FARTANESTI</t>
  </si>
  <si>
    <t>TG. BUJOR</t>
  </si>
  <si>
    <t>T. VLADIMIRESCU</t>
  </si>
  <si>
    <t>MUNTENI</t>
  </si>
  <si>
    <t>INDEPENDENTA</t>
  </si>
  <si>
    <t>PISCU</t>
  </si>
  <si>
    <t>TULUCESTI</t>
  </si>
  <si>
    <t>FRUMUSITA</t>
  </si>
  <si>
    <t>MOVILENI</t>
  </si>
  <si>
    <t>BERESTI</t>
  </si>
  <si>
    <t>SCHELA</t>
  </si>
  <si>
    <t>GHIDIGENI</t>
  </si>
  <si>
    <t>VL. MARULUI</t>
  </si>
  <si>
    <t>GRIVITA</t>
  </si>
  <si>
    <t>SMARDAN</t>
  </si>
  <si>
    <t>SIVITA</t>
  </si>
  <si>
    <t>SENDRENI</t>
  </si>
  <si>
    <t>COSTACHE NEGRI</t>
  </si>
  <si>
    <t>BRANISTEA</t>
  </si>
  <si>
    <t>HANU CONACHI</t>
  </si>
  <si>
    <t>NEGRILESTI</t>
  </si>
  <si>
    <t>FURCENII NOI</t>
  </si>
  <si>
    <t>Fartanesti, Chiraftei</t>
  </si>
  <si>
    <t>Furcenii Noi, Furcenii Vechi</t>
  </si>
  <si>
    <t>Ghidigeni, Gura Garbovatului, Gefu, Taplau</t>
  </si>
  <si>
    <t>Beresti, Beresti-Meria</t>
  </si>
  <si>
    <t>Blanzi, Bratulesti, Corod</t>
  </si>
  <si>
    <t>Frumusita, Tamaoani</t>
  </si>
  <si>
    <t>Barcea, Bucesti, Draganesti, Ivesti, Liesti, Malu Alb, Podoleni, Umbraresti, Umbraresti-Deal, Torcesti</t>
  </si>
  <si>
    <t>Munteni, Frunzeasca</t>
  </si>
  <si>
    <t>Negrilesti, Slobozia Blaneasa</t>
  </si>
  <si>
    <t>Cuza Voda, Izvoarele, Pechea, Slobozia Conachi</t>
  </si>
  <si>
    <t>Targu Bujor, Umbraresti</t>
  </si>
  <si>
    <t>Brahasesti, Toflea</t>
  </si>
  <si>
    <t>GIURGIU</t>
  </si>
  <si>
    <t>VALEA DRAGULUI</t>
  </si>
  <si>
    <t>BOLINTIN-VALE</t>
  </si>
  <si>
    <t>BOLINTIN DEAL</t>
  </si>
  <si>
    <t>GOSTINARI</t>
  </si>
  <si>
    <t>HOTARELE</t>
  </si>
  <si>
    <t>MIHAILESTI</t>
  </si>
  <si>
    <t>COSOBA</t>
  </si>
  <si>
    <t>TRESTIENI</t>
  </si>
  <si>
    <t>ROATA DE JOS</t>
  </si>
  <si>
    <t>FLORESTI</t>
  </si>
  <si>
    <t>CARTOJANI</t>
  </si>
  <si>
    <t>OGREZENI</t>
  </si>
  <si>
    <t>MALU SPART</t>
  </si>
  <si>
    <t>PRUNDU</t>
  </si>
  <si>
    <t>ADUNATII-COPACENI</t>
  </si>
  <si>
    <t>VEDEA</t>
  </si>
  <si>
    <t>SABARENI</t>
  </si>
  <si>
    <t>MARSA</t>
  </si>
  <si>
    <t>PALANCA</t>
  </si>
  <si>
    <t>CREVEDIA MARE</t>
  </si>
  <si>
    <t>MIHAI BRAVU</t>
  </si>
  <si>
    <t>GHIMPATI</t>
  </si>
  <si>
    <t>FRATESTI</t>
  </si>
  <si>
    <t>MALU</t>
  </si>
  <si>
    <t>NOVACI</t>
  </si>
  <si>
    <t>CALUGARENI</t>
  </si>
  <si>
    <t>GAISENI</t>
  </si>
  <si>
    <t>DARASTI-VLASCA</t>
  </si>
  <si>
    <t>Bolintin-Deal, Mihai Voda</t>
  </si>
  <si>
    <t>Branistari, Calugareni</t>
  </si>
  <si>
    <t>Cosoba, Joita</t>
  </si>
  <si>
    <t>Giurgiu, Remus</t>
  </si>
  <si>
    <t>Campurelu, Colibasi, Gostinari</t>
  </si>
  <si>
    <t>Hotarele, Isvoarele</t>
  </si>
  <si>
    <t>Malu Spart, Suseni</t>
  </si>
  <si>
    <t>Novaci, Popesti</t>
  </si>
  <si>
    <t>Roata De Jos, Sadina</t>
  </si>
  <si>
    <t>Ghionea, Trestieni, Ulmi</t>
  </si>
  <si>
    <t>Valea Dragului, Dobreni, Varasti</t>
  </si>
  <si>
    <t>Izvoarele, Chiriacu</t>
  </si>
  <si>
    <t>GORJ</t>
  </si>
  <si>
    <t>TARGU JIU</t>
  </si>
  <si>
    <t>MOTRU</t>
  </si>
  <si>
    <t>ROVINARI</t>
  </si>
  <si>
    <t>BUMBESTI JIU</t>
  </si>
  <si>
    <t>BALTENI</t>
  </si>
  <si>
    <t>MATASARI</t>
  </si>
  <si>
    <t>URDARI</t>
  </si>
  <si>
    <t>TARGU- CARBUNESTI</t>
  </si>
  <si>
    <t>TICLENI</t>
  </si>
  <si>
    <t>TURCENI</t>
  </si>
  <si>
    <t>BAIA DE FIER</t>
  </si>
  <si>
    <t>RUNCU</t>
  </si>
  <si>
    <t>BALTA</t>
  </si>
  <si>
    <t>Valea Mare, Balta, Baltisoara</t>
  </si>
  <si>
    <t>Plopsoru, Pesteana Jiu, Olari, Cocoreni, Moi, Balteni, Vladuleni, Sardanesti</t>
  </si>
  <si>
    <t>Bumbesti-Jiu, Curtisoara, Lazaresti, Tetila</t>
  </si>
  <si>
    <t>Trestioara, Corobai, Dragotesti, Matasari</t>
  </si>
  <si>
    <t>Steic, Plostina, Lupoaia, Valea Perilor, Rosiuta, Insuratei, Valea Manastirii, Motru, Dealu Pomilor</t>
  </si>
  <si>
    <t>Novaci, Hirisesti, Pociovalistea</t>
  </si>
  <si>
    <t>Rosia Jiu, Rovinari</t>
  </si>
  <si>
    <t>Arcani, Campofeni, Sanatesti, Runcu</t>
  </si>
  <si>
    <t>Romanesti, Targu Jiu, Ceauru, Iasi-Gorj, Polata, Preajba Mare, Iezureni, Ursati, Dragutesti, Dragoeni, Slobozia, Barsesti, Balesti</t>
  </si>
  <si>
    <t>Jiltu, Turceni</t>
  </si>
  <si>
    <t>Pesteana de Jos, Fantanele, Urdari, Garbovu, Hotaroasa, Stramba Jiu, Valea Viei</t>
  </si>
  <si>
    <t>HARGHITA</t>
  </si>
  <si>
    <t>MIERCUREA CIUC</t>
  </si>
  <si>
    <t>ODORHEIU SECUIESC</t>
  </si>
  <si>
    <t>GHEORGHENI</t>
  </si>
  <si>
    <t>SANDOMINIC</t>
  </si>
  <si>
    <t>TOPLITA</t>
  </si>
  <si>
    <t>REMETEA</t>
  </si>
  <si>
    <t>VLAHITA</t>
  </si>
  <si>
    <t>BALAN</t>
  </si>
  <si>
    <t>CICEU</t>
  </si>
  <si>
    <t>CORUND</t>
  </si>
  <si>
    <t>SUSENI</t>
  </si>
  <si>
    <t>JOSENI</t>
  </si>
  <si>
    <t>ZETEA</t>
  </si>
  <si>
    <t>PRAID</t>
  </si>
  <si>
    <t>CIUMANI</t>
  </si>
  <si>
    <t>BAILE TUSNAD</t>
  </si>
  <si>
    <t>CIUCSANGEORGIU</t>
  </si>
  <si>
    <t>LAZAREA</t>
  </si>
  <si>
    <t>LUETA</t>
  </si>
  <si>
    <t>FRUMOASA</t>
  </si>
  <si>
    <t>BORSEC</t>
  </si>
  <si>
    <t>SANCRAIENI</t>
  </si>
  <si>
    <t>SANMARTIN</t>
  </si>
  <si>
    <t>SANSIMION</t>
  </si>
  <si>
    <t>MADARAS</t>
  </si>
  <si>
    <t>RACU</t>
  </si>
  <si>
    <t>CAPALNITA</t>
  </si>
  <si>
    <t>CRISTURU SECUIESC</t>
  </si>
  <si>
    <t>Ciceu, Siculeni</t>
  </si>
  <si>
    <t>(Armasenii Noi, Bancu, Ciucsangeorgiu</t>
  </si>
  <si>
    <t>Cristuru Secuiesc, Filias</t>
  </si>
  <si>
    <t>Frumoasa, Nicolesti</t>
  </si>
  <si>
    <t>Jigodin-Bai, Miercurea Ciuc, Pauleni-Ciuc, Soimeni</t>
  </si>
  <si>
    <t>Bradesti, Odorheiu Secuiesc, Satu Mare</t>
  </si>
  <si>
    <t>Garciu, Racu, Vacaresti</t>
  </si>
  <si>
    <t>Remetea, Ditrau</t>
  </si>
  <si>
    <t>Carta, Danesti, Ineu, Sandominic, Tomesti</t>
  </si>
  <si>
    <t>Ciucani, Sanmartin</t>
  </si>
  <si>
    <t>Chileni, Suseni, Valea Stramba</t>
  </si>
  <si>
    <t>Toplita, Vale, Magherus</t>
  </si>
  <si>
    <t>HUNEDOARA</t>
  </si>
  <si>
    <t>DEVA</t>
  </si>
  <si>
    <t>ORASTIE</t>
  </si>
  <si>
    <t>BRAD</t>
  </si>
  <si>
    <t>SIMERIA</t>
  </si>
  <si>
    <t>HATEG</t>
  </si>
  <si>
    <t>CALAN</t>
  </si>
  <si>
    <t>GEOAGIU</t>
  </si>
  <si>
    <t>GEOAGIU-BAI</t>
  </si>
  <si>
    <t>LUPENI</t>
  </si>
  <si>
    <t>UNICANI</t>
  </si>
  <si>
    <t>Calan, Streisangeorgiu</t>
  </si>
  <si>
    <t>Archia, Deva, Santuhalm</t>
  </si>
  <si>
    <t>Hateg, Santamaria-Orlea</t>
  </si>
  <si>
    <t>Petrosani, Petrila, Cimpa</t>
  </si>
  <si>
    <t>PETROSANI-PETRILA</t>
  </si>
  <si>
    <t>Vulcan, Iscroni, Dealu Babii, Aninoasa, Jiu-Paroseni</t>
  </si>
  <si>
    <t>Simeria, Tampa</t>
  </si>
  <si>
    <t>FETESTI-GARA</t>
  </si>
  <si>
    <t>AMARA</t>
  </si>
  <si>
    <t>BARBULESTI</t>
  </si>
  <si>
    <t>FACAENI</t>
  </si>
  <si>
    <t>BORDUSANI</t>
  </si>
  <si>
    <t>COSERENI</t>
  </si>
  <si>
    <t>GARBOVI</t>
  </si>
  <si>
    <t>MUNTENI-BUZAU</t>
  </si>
  <si>
    <t>TRAIAN</t>
  </si>
  <si>
    <t>JILAVELE</t>
  </si>
  <si>
    <t>SCANTEIA</t>
  </si>
  <si>
    <t>GHEORGHE DOJA</t>
  </si>
  <si>
    <t>ALEXENI</t>
  </si>
  <si>
    <t>SLOBOZIA NOUA</t>
  </si>
  <si>
    <t>GHEORGHE LAZAR</t>
  </si>
  <si>
    <t>BORANESTI</t>
  </si>
  <si>
    <t>GRINDU</t>
  </si>
  <si>
    <t>OGRADA</t>
  </si>
  <si>
    <t>ROSIORI</t>
  </si>
  <si>
    <t>Bordusani, Cegani</t>
  </si>
  <si>
    <t>Dridu, Fierbinti-Targ, Fierbintii De Sus</t>
  </si>
  <si>
    <t>Fetesti, Vlasca</t>
  </si>
  <si>
    <t>Bora, Slobozia</t>
  </si>
  <si>
    <t>Manasia, Urziceni</t>
  </si>
  <si>
    <t>Boranesti, Sintesti</t>
  </si>
  <si>
    <t>IASI</t>
  </si>
  <si>
    <t>PASCANI</t>
  </si>
  <si>
    <t>TARGU FRUMOS</t>
  </si>
  <si>
    <t>HARLAU</t>
  </si>
  <si>
    <t>PODU ILOAIEI</t>
  </si>
  <si>
    <t>BELCESTI</t>
  </si>
  <si>
    <t>RUGINOASA</t>
  </si>
  <si>
    <t>HALAUCESTI</t>
  </si>
  <si>
    <t>GASTESTI</t>
  </si>
  <si>
    <t>RADUCANENI</t>
  </si>
  <si>
    <t>TODIRESTI</t>
  </si>
  <si>
    <t>GHERAIESTI</t>
  </si>
  <si>
    <t>LETCANI</t>
  </si>
  <si>
    <t>MOTCA</t>
  </si>
  <si>
    <t>FOCURI</t>
  </si>
  <si>
    <t>MIRONEASA</t>
  </si>
  <si>
    <t>CRISTESTI</t>
  </si>
  <si>
    <t>DUMESTI</t>
  </si>
  <si>
    <t>RACHITENI</t>
  </si>
  <si>
    <t>VOINESTI</t>
  </si>
  <si>
    <t>PRISACANI</t>
  </si>
  <si>
    <t>ERBICENI</t>
  </si>
  <si>
    <t>BIVOLARI</t>
  </si>
  <si>
    <t>POPRICANI</t>
  </si>
  <si>
    <t>IUGANI</t>
  </si>
  <si>
    <t>OTELENI</t>
  </si>
  <si>
    <t>BUTEA</t>
  </si>
  <si>
    <t>Belcesti, Satu Nou, Tansa</t>
  </si>
  <si>
    <t>Dumesti, Pausesti</t>
  </si>
  <si>
    <t>Erbiceni, Barlesti</t>
  </si>
  <si>
    <t>Glodenii Gandului</t>
  </si>
  <si>
    <t>Prisacani, Moreni</t>
  </si>
  <si>
    <t>Ruginoasa, Rediu, Dumbravita</t>
  </si>
  <si>
    <t>ILFOV</t>
  </si>
  <si>
    <t>BALOTESTI</t>
  </si>
  <si>
    <t>1 DECEMBRIE</t>
  </si>
  <si>
    <t>BRANESTI</t>
  </si>
  <si>
    <t>GHERMANESTI</t>
  </si>
  <si>
    <t>CORNETU</t>
  </si>
  <si>
    <t>STEFANESTII DE JOS</t>
  </si>
  <si>
    <t>GLINA</t>
  </si>
  <si>
    <t>BERCENI</t>
  </si>
  <si>
    <t>PERIS</t>
  </si>
  <si>
    <t>MOARA VLASIEI</t>
  </si>
  <si>
    <t>CERNICA</t>
  </si>
  <si>
    <t>DARASTI-ILFOV</t>
  </si>
  <si>
    <t>TANGANU</t>
  </si>
  <si>
    <t>BALACEANCA</t>
  </si>
  <si>
    <t>GRUIU</t>
  </si>
  <si>
    <t>DRAGOMIRESTI -DEAL</t>
  </si>
  <si>
    <t>DRAGOMIRESTI VALE</t>
  </si>
  <si>
    <t>SILISTEA SNAGOVULUI</t>
  </si>
  <si>
    <t>DASCALU</t>
  </si>
  <si>
    <t>LIPIA</t>
  </si>
  <si>
    <t>SAFTICA</t>
  </si>
  <si>
    <t>CACIULATI</t>
  </si>
  <si>
    <t>PETRACHIOAIA</t>
  </si>
  <si>
    <t>1 Decembrie, Copaceni</t>
  </si>
  <si>
    <t>Balotesti, Petresti, Ostratu, Corbeanca, Tamasi</t>
  </si>
  <si>
    <t>Buda, Cornetu</t>
  </si>
  <si>
    <t>Dragomiresti-Vale, Zurbaua</t>
  </si>
  <si>
    <t>Ciofliceni, Ghermanesti, Snagov, Tancabesti, Vladiceasca</t>
  </si>
  <si>
    <t>Gruiu, Santu Floresti</t>
  </si>
  <si>
    <t>Saftica, Dumbraveni</t>
  </si>
  <si>
    <t>Cretuleasca, Stefanestii de Jos, Stefanestii de Sus</t>
  </si>
  <si>
    <t>MARAMURES</t>
  </si>
  <si>
    <t>BAIA MARE</t>
  </si>
  <si>
    <t>SIGHETU MARMATIEI</t>
  </si>
  <si>
    <t>BORSA</t>
  </si>
  <si>
    <t>VISEU DE SUS</t>
  </si>
  <si>
    <t>POIENILE DE SUB MUNTE</t>
  </si>
  <si>
    <t>SEINI</t>
  </si>
  <si>
    <t>IEUD</t>
  </si>
  <si>
    <t>TARGU LAPUS</t>
  </si>
  <si>
    <t>TAUTII-MAGHERAUS</t>
  </si>
  <si>
    <t>RUSCOVA</t>
  </si>
  <si>
    <t>CAVNIC</t>
  </si>
  <si>
    <t>VISEU DE JOS</t>
  </si>
  <si>
    <t>SALISTEA DE SUS</t>
  </si>
  <si>
    <t>ROZALVEA</t>
  </si>
  <si>
    <t>SOMCUTA MARE</t>
  </si>
  <si>
    <t>LAPUS</t>
  </si>
  <si>
    <t>DRAGOMIRESTI</t>
  </si>
  <si>
    <t>BARSANA</t>
  </si>
  <si>
    <t>SACEL</t>
  </si>
  <si>
    <t>VADU IZEI</t>
  </si>
  <si>
    <t>SAPANTA</t>
  </si>
  <si>
    <t>CAMPULUNG LA TISA</t>
  </si>
  <si>
    <t>REMETI</t>
  </si>
  <si>
    <t>BOTIZA</t>
  </si>
  <si>
    <t>RONA DE SUS</t>
  </si>
  <si>
    <t>COLTAU</t>
  </si>
  <si>
    <t>SARASAU</t>
  </si>
  <si>
    <t>ROGOZ</t>
  </si>
  <si>
    <t>Baia Sprie, Mocira, Sasar, Baia Mare, Tautii De Sus</t>
  </si>
  <si>
    <t>Moisei, Baile Borsa, Borsa</t>
  </si>
  <si>
    <t>Ieud, Bogdan Voda</t>
  </si>
  <si>
    <t>Rogoz, Damacuseni</t>
  </si>
  <si>
    <t>Sieu, Rozavlea</t>
  </si>
  <si>
    <t>Sabisa, Seini</t>
  </si>
  <si>
    <t>Sighetu Marmatiei, Tisa</t>
  </si>
  <si>
    <t>Vadu Izei, Sugau</t>
  </si>
  <si>
    <t>Viseu De Mijloc, Viseu De Sus</t>
  </si>
  <si>
    <t>Busag, Bargau, Cicarlau, Merisor, Tautii-Magheraus</t>
  </si>
  <si>
    <t>MEHEDINTI</t>
  </si>
  <si>
    <t>DROBETA TURNU SEVERIN</t>
  </si>
  <si>
    <t>ORSOVA</t>
  </si>
  <si>
    <t>STREHAIA</t>
  </si>
  <si>
    <t>GARLA MARE</t>
  </si>
  <si>
    <t>CERNETI</t>
  </si>
  <si>
    <t>PATULELE</t>
  </si>
  <si>
    <t>VANJU MARE</t>
  </si>
  <si>
    <t>SALCIA</t>
  </si>
  <si>
    <t>ESELNITA</t>
  </si>
  <si>
    <t>Drobeta-Turnu Severin, Dudasu, Schela Cladovei</t>
  </si>
  <si>
    <t>Dedovita Noua, Simian</t>
  </si>
  <si>
    <t>MURES</t>
  </si>
  <si>
    <t>TARGU MURES</t>
  </si>
  <si>
    <t>REGHIN</t>
  </si>
  <si>
    <t>SIGHISOARA</t>
  </si>
  <si>
    <t>TARNAVENI</t>
  </si>
  <si>
    <t>LUDUS</t>
  </si>
  <si>
    <t>SOVATA</t>
  </si>
  <si>
    <t>IERNUT</t>
  </si>
  <si>
    <t>SANGEORGIU DE PADURE</t>
  </si>
  <si>
    <t>IBANESTI</t>
  </si>
  <si>
    <t>BAND</t>
  </si>
  <si>
    <t>UNGHENI</t>
  </si>
  <si>
    <t>MIERCUREA NIRAJULUI</t>
  </si>
  <si>
    <t>OGRA-SANPAUL</t>
  </si>
  <si>
    <t>SARMASU</t>
  </si>
  <si>
    <t>ERNEI</t>
  </si>
  <si>
    <t>PETELEA</t>
  </si>
  <si>
    <t>PANET</t>
  </si>
  <si>
    <t>ZAU DE CAMPIE</t>
  </si>
  <si>
    <t>GURGHIU</t>
  </si>
  <si>
    <t>LIVEZENI</t>
  </si>
  <si>
    <t>GANESTI</t>
  </si>
  <si>
    <t>DANES</t>
  </si>
  <si>
    <t>Hodac, Ibanesti</t>
  </si>
  <si>
    <t>Apalina, Iernuteni, Reghin, Solovastru, Suseni</t>
  </si>
  <si>
    <t>Sangeorgiu De Padure, Viforoasa</t>
  </si>
  <si>
    <t>Albesti, Sighisoara</t>
  </si>
  <si>
    <t>Sovata, Sacadat</t>
  </si>
  <si>
    <t>Corunca, Cristesti, Curteni, Nazna, Remetea, Sancraiu De Mures, Sangeorgiu De Mures, Santana De Mures, Targu Mures, Valureni</t>
  </si>
  <si>
    <t>Dambau, Tarnaveni</t>
  </si>
  <si>
    <t>NEAMT</t>
  </si>
  <si>
    <t>PIATRA NEAMT</t>
  </si>
  <si>
    <t>ROMAN</t>
  </si>
  <si>
    <t>TARGU NEAMT</t>
  </si>
  <si>
    <t>PIATRA SOIMULUI</t>
  </si>
  <si>
    <t>SABAOANI</t>
  </si>
  <si>
    <t>ADJUDENI</t>
  </si>
  <si>
    <t>BICAZ</t>
  </si>
  <si>
    <t>BICAZ CHEI</t>
  </si>
  <si>
    <t>BALTATESTI</t>
  </si>
  <si>
    <t>PILDESTI</t>
  </si>
  <si>
    <t>URECHENI</t>
  </si>
  <si>
    <t>OGLINZI</t>
  </si>
  <si>
    <t>SAGNA</t>
  </si>
  <si>
    <t>NISIPORESTI</t>
  </si>
  <si>
    <t>BARTICESTI</t>
  </si>
  <si>
    <t>TIBUCANI</t>
  </si>
  <si>
    <t>ION CREANGA</t>
  </si>
  <si>
    <t>BURUINESTI</t>
  </si>
  <si>
    <t>Adjudeni, Tamaseni</t>
  </si>
  <si>
    <t>Barticesti, Gheraestii Noi</t>
  </si>
  <si>
    <t>Bicaz, Capsa, Dodeni</t>
  </si>
  <si>
    <t>Bicaz-Chei, Damuc, Ivanes</t>
  </si>
  <si>
    <t>Horia, Cotu Vames</t>
  </si>
  <si>
    <t>Bistrita, Ciritei, Cut, Dumbrava Rosie, Garcina, Piatra Neamt, Podoleni, Roznov, Slobozia, Savinesti, Viisoara, Valeni, Zanesti</t>
  </si>
  <si>
    <t>Roman, Cordun</t>
  </si>
  <si>
    <t>Borlesti, Chintinici, Luminis, Mastacan, Piatra Soimului, Poieni, Ruseni</t>
  </si>
  <si>
    <t>Targu Neamt, Humulesti, Topolita, Vanatori-Neamt</t>
  </si>
  <si>
    <t>Urecheni, Ingaresti</t>
  </si>
  <si>
    <t>Baltatesti, Valea Seaca</t>
  </si>
  <si>
    <t>OLT</t>
  </si>
  <si>
    <t>SLATINA</t>
  </si>
  <si>
    <t>CARACAL</t>
  </si>
  <si>
    <t>BALS</t>
  </si>
  <si>
    <t>CORABIA</t>
  </si>
  <si>
    <t>DRAGANESTI- OLT</t>
  </si>
  <si>
    <t>POTCOAVA</t>
  </si>
  <si>
    <t>VALENI</t>
  </si>
  <si>
    <t>PIATRA-OLT</t>
  </si>
  <si>
    <t>IZBICENI</t>
  </si>
  <si>
    <t>SCORNICESTI</t>
  </si>
  <si>
    <t>TIA MARE</t>
  </si>
  <si>
    <t>OSICA DE SUS</t>
  </si>
  <si>
    <t>BRASTAVATU</t>
  </si>
  <si>
    <t>PERIETI</t>
  </si>
  <si>
    <t>VADASTRITA</t>
  </si>
  <si>
    <t>SARBII MAGURA (VITANESTI)</t>
  </si>
  <si>
    <t>RUSANESTI</t>
  </si>
  <si>
    <t>CURTISOARA</t>
  </si>
  <si>
    <t>CILIENI</t>
  </si>
  <si>
    <t>IANCU JIANU</t>
  </si>
  <si>
    <t>COMANI</t>
  </si>
  <si>
    <t>PARSCOVENI</t>
  </si>
  <si>
    <t>GROJDIBODU</t>
  </si>
  <si>
    <t>ROTUNDA</t>
  </si>
  <si>
    <t>BREBENI</t>
  </si>
  <si>
    <t>TUFENI</t>
  </si>
  <si>
    <t>FALCOIU</t>
  </si>
  <si>
    <t>STOICANESTI</t>
  </si>
  <si>
    <t>MARUNTEI</t>
  </si>
  <si>
    <t>COTEANA</t>
  </si>
  <si>
    <t>GIUVARASTI</t>
  </si>
  <si>
    <t>STOENESTI</t>
  </si>
  <si>
    <t>ORLEA</t>
  </si>
  <si>
    <t>SCARISOARA</t>
  </si>
  <si>
    <t>Teslui, Dobrotinet, Pietrisu, Curtisoara</t>
  </si>
  <si>
    <t>Hotaru, Grojdibodu</t>
  </si>
  <si>
    <t>Orlea, Orlea Noua</t>
  </si>
  <si>
    <t>Osica De Sus, Vladuleni</t>
  </si>
  <si>
    <t>Olari, Butoi, Parscoveni</t>
  </si>
  <si>
    <t>Magura, Perieti, Catanele, Balteni, Mierlestii De Sus</t>
  </si>
  <si>
    <t>Optasi, Corbu, Vitanesti</t>
  </si>
  <si>
    <t>Cireasov, Slatina</t>
  </si>
  <si>
    <t>Tia Mare, Doanca, Potlogeni</t>
  </si>
  <si>
    <t>Barza, Stoborasti, Tufeni</t>
  </si>
  <si>
    <t>Crampoia, Nicolae Titulescu, Valeni, Popesti</t>
  </si>
  <si>
    <t>PRAHOVA</t>
  </si>
  <si>
    <t>PLOIESTI</t>
  </si>
  <si>
    <t>CAMPINA</t>
  </si>
  <si>
    <t>VALENII DE MUNTE</t>
  </si>
  <si>
    <t>BAICOI</t>
  </si>
  <si>
    <t>MIZIL</t>
  </si>
  <si>
    <t>BOLDESTI-SCAENI</t>
  </si>
  <si>
    <t>BREAZA DE SUS</t>
  </si>
  <si>
    <t>BARCANESTI</t>
  </si>
  <si>
    <t>COMARNIC</t>
  </si>
  <si>
    <t>MANECIU</t>
  </si>
  <si>
    <t>FILIPESTII DE PADURE</t>
  </si>
  <si>
    <t>PLOPENI</t>
  </si>
  <si>
    <t>URLATI</t>
  </si>
  <si>
    <t>VALEA CALUGAREASCA</t>
  </si>
  <si>
    <t>STREJNICU</t>
  </si>
  <si>
    <t>PUCHENII MARI</t>
  </si>
  <si>
    <t>CIORANII DE JOS</t>
  </si>
  <si>
    <t>BREBU</t>
  </si>
  <si>
    <t>AZUGA</t>
  </si>
  <si>
    <t>ARICESTII RAHTIVANI</t>
  </si>
  <si>
    <t>MAGURENI</t>
  </si>
  <si>
    <t>BUCOV</t>
  </si>
  <si>
    <t>MAGURELE</t>
  </si>
  <si>
    <t>CORNU</t>
  </si>
  <si>
    <t>PLEASA</t>
  </si>
  <si>
    <t>BRAZII DE SUS</t>
  </si>
  <si>
    <t>SIRNA</t>
  </si>
  <si>
    <t>MARGINENII DE JOS</t>
  </si>
  <si>
    <t>BANESTI</t>
  </si>
  <si>
    <t>VALEA DOFTANEI</t>
  </si>
  <si>
    <t>STARCHIOJD</t>
  </si>
  <si>
    <t>VADU PARULUI</t>
  </si>
  <si>
    <t>POIANA CAMPINA</t>
  </si>
  <si>
    <t>TOMSANI</t>
  </si>
  <si>
    <t>GORGOTA</t>
  </si>
  <si>
    <t>FILIPESTII DE TARG</t>
  </si>
  <si>
    <t>CATINA</t>
  </si>
  <si>
    <t>DUMBRAVA</t>
  </si>
  <si>
    <t>CEPTURA DE JOS</t>
  </si>
  <si>
    <t>GAGENI</t>
  </si>
  <si>
    <t>GORNET</t>
  </si>
  <si>
    <t>VALCANESTI</t>
  </si>
  <si>
    <t>HOMORACIU</t>
  </si>
  <si>
    <t>COLCEAG</t>
  </si>
  <si>
    <t>Aricestii Rahtivani, Nedelea</t>
  </si>
  <si>
    <t>Baicoi, Tufeni, Schela, Liliesti, Dambu, Tintea</t>
  </si>
  <si>
    <t>Barcanesti, Pietrosani, Puscasi, Romanesti, Tatarani</t>
  </si>
  <si>
    <t>Boldesti-Scaeni, Lipanesti, Sipotu, Zamfira</t>
  </si>
  <si>
    <t>Batesti, Brazii De Jos, Brazii De Sus</t>
  </si>
  <si>
    <t>Brebu Manastirei, Brebu Megiesesc</t>
  </si>
  <si>
    <t>Calinesti, Catina, Novacesti</t>
  </si>
  <si>
    <t>Cioranii De Jos, Cioranii De Sus</t>
  </si>
  <si>
    <t>Chesnoiu, Cocorastii Colt, Cocorastii Grind, Coltu De Jos, Ghioldum, Persunari</t>
  </si>
  <si>
    <t>Colceag, Valcelele</t>
  </si>
  <si>
    <t>Cornu De Jos, Cornu De Sus</t>
  </si>
  <si>
    <t>Dumbrava, Zanoaga</t>
  </si>
  <si>
    <t>Ditesti, Filipestii De Padure</t>
  </si>
  <si>
    <t>Fanari, Gorgota, Potigrafu</t>
  </si>
  <si>
    <t>Homoraciu, Malu Vanat</t>
  </si>
  <si>
    <t>Coada Malului, Iazu, Magurele</t>
  </si>
  <si>
    <t>Lunca Prahovei, Magureni</t>
  </si>
  <si>
    <t>(Facaieni, Gheaba, Maneciu-Pamanteni, Maneciu-Ungureni</t>
  </si>
  <si>
    <t>Fefelei, Mizil</t>
  </si>
  <si>
    <t>Buda, Palanca</t>
  </si>
  <si>
    <t>Blejoi, Cocosesti, Paulesti, Paulestii Noi, Ploiesti, Ploiestiori, Tantareni</t>
  </si>
  <si>
    <t>Miroslavesti, Moara, Odaile, Puchenii Mari, Puchenii Mici, Puchenii Mosneni</t>
  </si>
  <si>
    <t>Sirna, Varnita, Tariceni</t>
  </si>
  <si>
    <t>Bradet, Starchiojd</t>
  </si>
  <si>
    <t>Tesila</t>
  </si>
  <si>
    <t>Magula, Tamsani</t>
  </si>
  <si>
    <t>Albesti-Muru, Vadu Parului</t>
  </si>
  <si>
    <t>Arva, Chitorani, Valea Calugareasca, Valea Larga, Valea Nicovani, Valea Orlei, Valea Poienii, Valea Popii, Valea Ursoii</t>
  </si>
  <si>
    <t>SATU MARE</t>
  </si>
  <si>
    <t>CAREI</t>
  </si>
  <si>
    <t>NEGRESTI-OAS</t>
  </si>
  <si>
    <t>TASNAD</t>
  </si>
  <si>
    <t>TURT</t>
  </si>
  <si>
    <t>HALMEU</t>
  </si>
  <si>
    <t>LUCACENI</t>
  </si>
  <si>
    <t>ODOREU</t>
  </si>
  <si>
    <t>BATARCI</t>
  </si>
  <si>
    <t>ARDUD</t>
  </si>
  <si>
    <t>CERTEZE</t>
  </si>
  <si>
    <t>TRIP</t>
  </si>
  <si>
    <t>BOTIZ</t>
  </si>
  <si>
    <t>MEDIESU AURIT</t>
  </si>
  <si>
    <t>VETIS</t>
  </si>
  <si>
    <t>CAPLENI</t>
  </si>
  <si>
    <t>SANISLAU</t>
  </si>
  <si>
    <t>MICULA</t>
  </si>
  <si>
    <t>GHERTA MICA</t>
  </si>
  <si>
    <t>TARSOLT</t>
  </si>
  <si>
    <t>TURULUNG</t>
  </si>
  <si>
    <t>LAZURI</t>
  </si>
  <si>
    <t>CAMARZANA</t>
  </si>
  <si>
    <t>PISCOLT</t>
  </si>
  <si>
    <t>APA</t>
  </si>
  <si>
    <t>Certeze, Huta Certeze</t>
  </si>
  <si>
    <t>Lucaceni, Camin, Berveni</t>
  </si>
  <si>
    <t>Mediesu Aurit, Romanesti</t>
  </si>
  <si>
    <t>Negresti-Oas, Vama, Tur, Luna</t>
  </si>
  <si>
    <t>Ambud, Petin, Martinesti, Paulesti, Satu Mare, Apateu</t>
  </si>
  <si>
    <t>Trip, Bixad</t>
  </si>
  <si>
    <t>Turt, Gherta Mare</t>
  </si>
  <si>
    <t>SIBIU</t>
  </si>
  <si>
    <t>CISNADIE</t>
  </si>
  <si>
    <t>AVRIG</t>
  </si>
  <si>
    <t>COPSA MICA</t>
  </si>
  <si>
    <t>GURA RAULUI</t>
  </si>
  <si>
    <t>TALMACIU</t>
  </si>
  <si>
    <t>RASINARI</t>
  </si>
  <si>
    <t>OCNA SIBIULUI</t>
  </si>
  <si>
    <t>JINA</t>
  </si>
  <si>
    <t>SURA MARE</t>
  </si>
  <si>
    <t>SALISTE</t>
  </si>
  <si>
    <t>VURPAR</t>
  </si>
  <si>
    <t>SADU</t>
  </si>
  <si>
    <t>SLIMNIC</t>
  </si>
  <si>
    <t>MOSNA</t>
  </si>
  <si>
    <t>POIANA SIBIULUI</t>
  </si>
  <si>
    <t>BRATEIU</t>
  </si>
  <si>
    <t>TARNAVA</t>
  </si>
  <si>
    <t>RACOVITA</t>
  </si>
  <si>
    <t>MEDIAS</t>
  </si>
  <si>
    <t>AGNITA</t>
  </si>
  <si>
    <t>DUMBRAVENI</t>
  </si>
  <si>
    <t>SEICA MARE</t>
  </si>
  <si>
    <t>BAZNA</t>
  </si>
  <si>
    <t>Axente Sever, Copsa Mica</t>
  </si>
  <si>
    <t>Gura Raului, Orlat</t>
  </si>
  <si>
    <t>Sibiu, Selimbar</t>
  </si>
  <si>
    <t>SUCEAVA</t>
  </si>
  <si>
    <t>RADAUTI</t>
  </si>
  <si>
    <t>FALTICENI</t>
  </si>
  <si>
    <t>VATRA DORNEI</t>
  </si>
  <si>
    <t>CAMPULUNG MOLDOVENESC</t>
  </si>
  <si>
    <t>GURA HUMORULUI</t>
  </si>
  <si>
    <t>MARGINEA</t>
  </si>
  <si>
    <t>VICOVU DE SUS</t>
  </si>
  <si>
    <t>SIRET</t>
  </si>
  <si>
    <t>BOSANCI</t>
  </si>
  <si>
    <t>CAJVANA</t>
  </si>
  <si>
    <t>IPOTESTI</t>
  </si>
  <si>
    <t>BAIA</t>
  </si>
  <si>
    <t>MALINI</t>
  </si>
  <si>
    <t>ARBORE</t>
  </si>
  <si>
    <t>VOLOVAT</t>
  </si>
  <si>
    <t>PATRAUTI</t>
  </si>
  <si>
    <t>MILISAUTI</t>
  </si>
  <si>
    <t>LITENI</t>
  </si>
  <si>
    <t>FRATAUTII VECHI</t>
  </si>
  <si>
    <t>DORNESTI</t>
  </si>
  <si>
    <t>Putna</t>
  </si>
  <si>
    <t>BOGDANESTI</t>
  </si>
  <si>
    <t>COROCAIESTI</t>
  </si>
  <si>
    <t>MIRONU</t>
  </si>
  <si>
    <t>SUCEVITA</t>
  </si>
  <si>
    <t>DOLHASCA</t>
  </si>
  <si>
    <t>MITOCU DRAGOMIRNEI</t>
  </si>
  <si>
    <t>IASLOVAT</t>
  </si>
  <si>
    <t>BIVOLARIA</t>
  </si>
  <si>
    <t>BERCHISESTI</t>
  </si>
  <si>
    <t>CALAFINDESTI</t>
  </si>
  <si>
    <t>SIMINICEA</t>
  </si>
  <si>
    <t>PALTINOASA</t>
  </si>
  <si>
    <t>STROIESTI</t>
  </si>
  <si>
    <t>ADANCATA</t>
  </si>
  <si>
    <t>POJORATA</t>
  </si>
  <si>
    <t>Bursuceni, Corocaiesti</t>
  </si>
  <si>
    <t>Falticeni, Soldanesti</t>
  </si>
  <si>
    <t>Stamate, Fantanele, Banesti</t>
  </si>
  <si>
    <t>Maneuti, Fratautii Vechi</t>
  </si>
  <si>
    <t>Ipotesti, Lisaura, Tisauti</t>
  </si>
  <si>
    <t>Paraie, Malini, Poiana Marului</t>
  </si>
  <si>
    <t>Marginea, Horodnic De Sus</t>
  </si>
  <si>
    <t>Badeuti , Lunca, Milisauti</t>
  </si>
  <si>
    <t>Valea Moldovei, Mironu</t>
  </si>
  <si>
    <t>Plopeni, Mereni, Salcea</t>
  </si>
  <si>
    <t>Siret, Manastirea</t>
  </si>
  <si>
    <t>Sfantu Ilie, Scheia, Suceava</t>
  </si>
  <si>
    <t>Putna, Gura Putnei</t>
  </si>
  <si>
    <t>Sucevita, Voivodeasa</t>
  </si>
  <si>
    <t>TELEORMAN</t>
  </si>
  <si>
    <t>ALEXANDRIA</t>
  </si>
  <si>
    <t>TURNU MAGURELE</t>
  </si>
  <si>
    <t>ROSIORI DE VEDE</t>
  </si>
  <si>
    <t>ZIMNICEA</t>
  </si>
  <si>
    <t>VIDELE</t>
  </si>
  <si>
    <t>BRAGADIRU</t>
  </si>
  <si>
    <t>PERETU</t>
  </si>
  <si>
    <t>PLOSCA</t>
  </si>
  <si>
    <t>ISLAZ</t>
  </si>
  <si>
    <t>BUZESCU</t>
  </si>
  <si>
    <t>DRAGANESTI VLASCA</t>
  </si>
  <si>
    <t>MALDAENI</t>
  </si>
  <si>
    <t>PIATRA</t>
  </si>
  <si>
    <t>BABAITA</t>
  </si>
  <si>
    <t>DOBROTESTI</t>
  </si>
  <si>
    <t>TATARASTII DE SUS</t>
  </si>
  <si>
    <t>CERVENIA</t>
  </si>
  <si>
    <t>ORBEASCA DE SUS</t>
  </si>
  <si>
    <t>STOROBANEASA</t>
  </si>
  <si>
    <t>MAVRODIN</t>
  </si>
  <si>
    <t>SLOBOZIA MANDRA</t>
  </si>
  <si>
    <t>SILISTEA- GUMESTI</t>
  </si>
  <si>
    <t>LACENI</t>
  </si>
  <si>
    <t>SUHAIA</t>
  </si>
  <si>
    <t>Alexandria, Calomfiresti, Nanov, Poroschia, Branceni, Tiganesti</t>
  </si>
  <si>
    <t>Babaita, Frasinet</t>
  </si>
  <si>
    <t>Bragadiru, Contesti</t>
  </si>
  <si>
    <t>Brancoveanca, Slobozia Mandra</t>
  </si>
  <si>
    <t>Beiu, Storobaneasa</t>
  </si>
  <si>
    <t>Dobreni,Tatarastii de Sus, Udupu</t>
  </si>
  <si>
    <t>Lita, Turnu Magurele, Segarcea Vale, Olteanca</t>
  </si>
  <si>
    <t>Zimnicea, Zimnicele</t>
  </si>
  <si>
    <t>Videle, Blejesti</t>
  </si>
  <si>
    <t>TIMIS</t>
  </si>
  <si>
    <t>TIMISOARA</t>
  </si>
  <si>
    <t>LUGOJ</t>
  </si>
  <si>
    <t>SANNICOLAU MARE</t>
  </si>
  <si>
    <t>JIMBOLIA</t>
  </si>
  <si>
    <t>BUZIAS</t>
  </si>
  <si>
    <t>DETA</t>
  </si>
  <si>
    <t>GIARMATA</t>
  </si>
  <si>
    <t>SACALAZ</t>
  </si>
  <si>
    <t>PERIAM</t>
  </si>
  <si>
    <t>RECAS</t>
  </si>
  <si>
    <t>GATAIA</t>
  </si>
  <si>
    <t>CENAD</t>
  </si>
  <si>
    <t>VARIAS</t>
  </si>
  <si>
    <t>COMLOSU MARE</t>
  </si>
  <si>
    <t>CARPINIS</t>
  </si>
  <si>
    <t>DUDESTII VECHI</t>
  </si>
  <si>
    <t>JEBEL</t>
  </si>
  <si>
    <t>FAGET</t>
  </si>
  <si>
    <t>LOVRIN</t>
  </si>
  <si>
    <t>BILED</t>
  </si>
  <si>
    <t>DUDESTII NOI</t>
  </si>
  <si>
    <t>TOMNATIC</t>
  </si>
  <si>
    <t>LIEBLING</t>
  </si>
  <si>
    <t>SANMIHAIU ROMAN</t>
  </si>
  <si>
    <t>PECIU NOU</t>
  </si>
  <si>
    <t>SATCHINEZ</t>
  </si>
  <si>
    <t>SANANDREI</t>
  </si>
  <si>
    <t>BECICHERECU MIC</t>
  </si>
  <si>
    <t>SARAVALE</t>
  </si>
  <si>
    <t>NADRAG</t>
  </si>
  <si>
    <t>CIACOVA</t>
  </si>
  <si>
    <t>ORTISOARA</t>
  </si>
  <si>
    <t>TEREMIA MARE</t>
  </si>
  <si>
    <t>SAG</t>
  </si>
  <si>
    <t>SANDRA</t>
  </si>
  <si>
    <t>COSTEIU</t>
  </si>
  <si>
    <t>IECEA MARE</t>
  </si>
  <si>
    <t>DENTA</t>
  </si>
  <si>
    <t>VOITEG</t>
  </si>
  <si>
    <t>PESAC</t>
  </si>
  <si>
    <t>Comlosu Mare, Lunga</t>
  </si>
  <si>
    <t>Gataia, Sculia</t>
  </si>
  <si>
    <t>Timisoara, Mosnita Veche, Chisoda, Giroc, Utvin, Dumbravita, Mosnita Noua, Ghiroda, Giarmata-Vii</t>
  </si>
  <si>
    <t>TULCEA</t>
  </si>
  <si>
    <t>BABADAG</t>
  </si>
  <si>
    <t>MACIN</t>
  </si>
  <si>
    <t>GRECI</t>
  </si>
  <si>
    <t>ISACCEA</t>
  </si>
  <si>
    <t>NICULITEL</t>
  </si>
  <si>
    <t>JIJILA</t>
  </si>
  <si>
    <t>SULINA</t>
  </si>
  <si>
    <t>LUNCAVITA</t>
  </si>
  <si>
    <t>TURCOAIA</t>
  </si>
  <si>
    <t>SARICHIOI</t>
  </si>
  <si>
    <t>TOPOLOG</t>
  </si>
  <si>
    <t>MAHMUDIA</t>
  </si>
  <si>
    <t>CARCALIU</t>
  </si>
  <si>
    <t>JURILOVCA</t>
  </si>
  <si>
    <t>VACARENI</t>
  </si>
  <si>
    <t>VALCEA</t>
  </si>
  <si>
    <t>RAMNICU VALCEA</t>
  </si>
  <si>
    <t>DRAGASANI</t>
  </si>
  <si>
    <t>CALIMANESTI</t>
  </si>
  <si>
    <t>BABENI</t>
  </si>
  <si>
    <t>BERBESTI</t>
  </si>
  <si>
    <t>BARBATESTI</t>
  </si>
  <si>
    <t>BREZOI</t>
  </si>
  <si>
    <t>PRAJILA</t>
  </si>
  <si>
    <t>HOREZU</t>
  </si>
  <si>
    <t>SALATRUCEL</t>
  </si>
  <si>
    <t>BALCESTI</t>
  </si>
  <si>
    <t>MIHAESTI</t>
  </si>
  <si>
    <t>BUNESTI</t>
  </si>
  <si>
    <t>VAIDEENI</t>
  </si>
  <si>
    <t>VOINEASA</t>
  </si>
  <si>
    <t>Babeni, Romani, Valea Mare</t>
  </si>
  <si>
    <t>Gorunesti, Balcesti</t>
  </si>
  <si>
    <t>Bodesti, Pietrari, Barzesti, Pietrarii De Sus, Barbatesti</t>
  </si>
  <si>
    <t>Targu Gangulesti, Rosioara, Sinesti, Mijlocu, Dealu Alunis, Berbesti, Dealu Bisericii</t>
  </si>
  <si>
    <t>Barza, Barsesti, Piscu Pietrei, Ruda, Budesti</t>
  </si>
  <si>
    <t>Bunesti, Firesti, Titireci, Rapanesti, Gatejesti</t>
  </si>
  <si>
    <t>Caciulata, Calimanesti, Seaca</t>
  </si>
  <si>
    <t>Dobrusa, Condoiesti, Serbanesti, Stefanesti</t>
  </si>
  <si>
    <t>Dragasani, Zavideni, Procopoaia, Creteni, Nemoiu, Prundeni, Barbuceni, Sutesti, Silea, Mazili, Amarasti, Orlesti, Calina, Zlatarei, Izvoru</t>
  </si>
  <si>
    <t>Voineasa, Voinesita</t>
  </si>
  <si>
    <t>Jiblea Veche, Berislavesti, Salatrucel</t>
  </si>
  <si>
    <t>Livadia</t>
  </si>
  <si>
    <t>Arsanca, Negreni, Buleta, Mihaesti, Magura</t>
  </si>
  <si>
    <t>Vulpuesti, Gurisoara, Prajila</t>
  </si>
  <si>
    <t>Malu Alb, Troian, Poenari, Buda, Bujoreni, Priporu, Aldesti, Racovita, Goranu, Gura Suhasului, Raureni, Stolniceni, Olteni, Coasta, Olanesti, Vladesti, Vladuceni, Copacelu, Stuparei, Cazanesti, Lespezi, Aranghel, Pausesti-Maglasi, Linia, Ramnicu Valcea, Valea Cheii</t>
  </si>
  <si>
    <t>VASLUI</t>
  </si>
  <si>
    <t>BARLAD</t>
  </si>
  <si>
    <t>HUSI</t>
  </si>
  <si>
    <t>NEGRESTI</t>
  </si>
  <si>
    <t>ZORLENI</t>
  </si>
  <si>
    <t>MURGENI</t>
  </si>
  <si>
    <t>PERIENI</t>
  </si>
  <si>
    <t>BEREZENI</t>
  </si>
  <si>
    <t>VETRISOARA</t>
  </si>
  <si>
    <t>POPENI</t>
  </si>
  <si>
    <t>PUSCASI</t>
  </si>
  <si>
    <t>FALCIU</t>
  </si>
  <si>
    <t>Berezeni, Satu Nou</t>
  </si>
  <si>
    <t>Negresti, Parpanita</t>
  </si>
  <si>
    <t>Valeni, Moara Domneasca</t>
  </si>
  <si>
    <t>VRANCEA</t>
  </si>
  <si>
    <t>FOCSANI</t>
  </si>
  <si>
    <t>ADJUD</t>
  </si>
  <si>
    <t>ODOBESTI</t>
  </si>
  <si>
    <t>PANCIU</t>
  </si>
  <si>
    <t>MARASESTI</t>
  </si>
  <si>
    <t>SLOBOZIA BRADULUI</t>
  </si>
  <si>
    <t>HOMOCEA</t>
  </si>
  <si>
    <t>GUGESTI</t>
  </si>
  <si>
    <t>GAGESTI</t>
  </si>
  <si>
    <t>VULTURU</t>
  </si>
  <si>
    <t>GOLOGANU</t>
  </si>
  <si>
    <t>MILCOVUL</t>
  </si>
  <si>
    <t>TULNICI</t>
  </si>
  <si>
    <t>STRAOANE</t>
  </si>
  <si>
    <t>TIFESTI</t>
  </si>
  <si>
    <t>PLOSCUTENI</t>
  </si>
  <si>
    <t>SIHLEA</t>
  </si>
  <si>
    <t>MAICANESTI</t>
  </si>
  <si>
    <t>VANATORI</t>
  </si>
  <si>
    <t>SOVEJA</t>
  </si>
  <si>
    <t>Campineanca, Ceardac, Focsani, Golesti, Mandresti-Moldova, Mandresti-Munteni, Pietroasa, Valcele</t>
  </si>
  <si>
    <t>Bolotesti, Gagesti, Pietroasa, Putna, Vitanestii De Sub Magura</t>
  </si>
  <si>
    <t>Homocea, Lespezi</t>
  </si>
  <si>
    <t>Lamotesti, Milcovil</t>
  </si>
  <si>
    <t>Odobesti, Unirea</t>
  </si>
  <si>
    <t>Dragosloveni, Rucareni</t>
  </si>
  <si>
    <t>Muncelu, Straoane</t>
  </si>
  <si>
    <t>Olesesti, Sarbi, Tifesti</t>
  </si>
  <si>
    <t>Population equivalent that may not be connected to sewer systems</t>
  </si>
  <si>
    <t>2% of p.e</t>
  </si>
  <si>
    <t>*</t>
  </si>
  <si>
    <t>**</t>
  </si>
  <si>
    <t>Covasna is currently reaching compliance (98.1%). It is however an agglomeration with intensive tourist activity, as in high season the tourists are about 50% of the population. That is why, it is suggested that the connection rate of the population alone (currently 96.1%) to be increased to 98%.</t>
  </si>
  <si>
    <t>Distanța față de țintă pentru conformare la colectare ape uzate (p.e.)*</t>
  </si>
  <si>
    <t>***</t>
  </si>
  <si>
    <t>Distanța față de țintă pentru conformare la epurare ape uzate (p.e.)**</t>
  </si>
  <si>
    <t>The distance to target for WWT, p.e. (column L) is calculated as follows; a) for agglomerations &lt; 100,000 p.e. - the target is 98% connection rate of p.e. to WWT, and  b) for agglomerations = or &gt; 100,000 p.e. - the target is 100% connection of p.e. to WWT</t>
  </si>
  <si>
    <t>The distance to target for WWC, p.e. (column K) is calculated as follows; a) for agglomerations &lt; 100,000 p.e. - the target is 98% connection rate of p.e. to WWC; and  b) for agglomerations = or &gt; 100,000 p.e. - the target is 100% connection of p.e. to WWC.</t>
  </si>
  <si>
    <t>COVASNA****</t>
  </si>
  <si>
    <t>****</t>
  </si>
  <si>
    <t>based on infrastructure development</t>
  </si>
  <si>
    <t>Aiud - Lopadea Noua</t>
  </si>
  <si>
    <t>Blaj - Sancel</t>
  </si>
  <si>
    <t>Baia de Aries</t>
  </si>
  <si>
    <t>Ighiu</t>
  </si>
  <si>
    <t>Sancrai, Ciumbrud, Bagau</t>
  </si>
  <si>
    <t>Petrisat, Sancel, Iclod</t>
  </si>
  <si>
    <t>Baia de Aries, Cioara de Sus</t>
  </si>
  <si>
    <t>Ighiu, Telna</t>
  </si>
  <si>
    <t xml:space="preserve">   
Stolnici</t>
  </si>
  <si>
    <t>Mareș</t>
  </si>
  <si>
    <t>Poiana Lacului</t>
  </si>
  <si>
    <t>Mares, Cerbu</t>
  </si>
  <si>
    <t xml:space="preserve">  
Falfani, Cochinesti, Cotmeana, Stolnici, Isbasesti</t>
  </si>
  <si>
    <t xml:space="preserve">Localitatile:
- Poiana Lacului
- Dinculesti, 
- Galcesti, 
- Samara, 
- Paduroiu din Deal, 
- Paduroiu din Vale
- Dealul Viilor, 
- Metofu,
- Dealu Orasului
</t>
  </si>
  <si>
    <t>PUSTIANA</t>
  </si>
  <si>
    <t>Pustiana, Campeni, Parjol, Tarita</t>
  </si>
  <si>
    <t>Ludasi</t>
  </si>
  <si>
    <t>ORBENI</t>
  </si>
  <si>
    <t>COTOFANESTI</t>
  </si>
  <si>
    <t>Orbeni, Scurta</t>
  </si>
  <si>
    <t>Stefan cel Mare, Bogdana, Negoiesti</t>
  </si>
  <si>
    <t>Cotofanesti, Balca, Borsani</t>
  </si>
  <si>
    <t>ZEMEȘ</t>
  </si>
  <si>
    <t>TARGU TROTUS</t>
  </si>
  <si>
    <t>Zemes</t>
  </si>
  <si>
    <t>Targu Trotus, Tuta, Viisoara</t>
  </si>
  <si>
    <t>FILIPEȘTI</t>
  </si>
  <si>
    <t>MĂGIREȘTI</t>
  </si>
  <si>
    <t>RACOVA</t>
  </si>
  <si>
    <t>TAMAȘI</t>
  </si>
  <si>
    <t>VALEA SEACĂ BUCHILA</t>
  </si>
  <si>
    <t>Filipesti, Galbeni, Carligi</t>
  </si>
  <si>
    <t>Magiresti, Sesuri, Stanesti, Prajesti, Valea Arinilor</t>
  </si>
  <si>
    <t>Racova</t>
  </si>
  <si>
    <t>Tamasi, Chetris</t>
  </si>
  <si>
    <t>Valea Seaca, Buchila</t>
  </si>
  <si>
    <t xml:space="preserve">Ilva </t>
  </si>
  <si>
    <t>Caianu</t>
  </si>
  <si>
    <t>Ilva Mare, Ivaneasa, Lunca Ilvei</t>
  </si>
  <si>
    <t>Caianu Mic, Caianu Mare, Dobric</t>
  </si>
  <si>
    <t>Braila</t>
  </si>
  <si>
    <t>Mircea Voda</t>
  </si>
  <si>
    <t>Mircea Voda (UAT Mircea Voda) si Filipesti (UAT Surdila Gaiseanca)</t>
  </si>
  <si>
    <t xml:space="preserve">Merei
</t>
  </si>
  <si>
    <t>Pietroasele</t>
  </si>
  <si>
    <t>Beceni</t>
  </si>
  <si>
    <t>Puiesti</t>
  </si>
  <si>
    <t>Siriu</t>
  </si>
  <si>
    <t>Merei, Ograzile, Sarata-Monteoru, Gura Saratii, Dealul Viei, Izvorul Dulce</t>
  </si>
  <si>
    <t>Pietroasele, Clondiru de Sus, Dara, Pietroasa Mica, Saranga</t>
  </si>
  <si>
    <t>Beceni, Margariti, Valea Parului, Izvorul Dulce, Fulga, Dogari, Gura Diminenii</t>
  </si>
  <si>
    <t>Puiestii de Jos, Nicolesti, Dascalesti</t>
  </si>
  <si>
    <t>Lunca Jaristei, Muscelusa, Casoca, Coltu Petrii</t>
  </si>
  <si>
    <t>Sic</t>
  </si>
  <si>
    <t>Jucu</t>
  </si>
  <si>
    <t>TURENI</t>
  </si>
  <si>
    <t>Mircea Vodă</t>
  </si>
  <si>
    <t>Simnicul de Sus</t>
  </si>
  <si>
    <t>Basarabi - Golenti</t>
  </si>
  <si>
    <t xml:space="preserve">Rastul Nou </t>
  </si>
  <si>
    <t xml:space="preserve">Pestisani </t>
  </si>
  <si>
    <t>Tismana</t>
  </si>
  <si>
    <t>Tismana; Isvarna; Pocruia; Costeni; Celei</t>
  </si>
  <si>
    <t>Pestisani;Borosteni; Francesti ; Hobita; Bradiceni</t>
  </si>
  <si>
    <t xml:space="preserve">TATARUSI </t>
  </si>
  <si>
    <t>Tatarusi, Iorcani, Pietrosu, Uda, Valcica</t>
  </si>
  <si>
    <t>MOGOSESTI</t>
  </si>
  <si>
    <t xml:space="preserve">POPESTI </t>
  </si>
  <si>
    <t>SINESTI</t>
  </si>
  <si>
    <t>COZMESTI</t>
  </si>
  <si>
    <t>COMARNA</t>
  </si>
  <si>
    <t>COROPCENI</t>
  </si>
  <si>
    <t>DOBROVAT</t>
  </si>
  <si>
    <t>GARBESTI</t>
  </si>
  <si>
    <t>VULTURI VANATORI</t>
  </si>
  <si>
    <t xml:space="preserve">COVASNA - HILITA </t>
  </si>
  <si>
    <t>HECI</t>
  </si>
  <si>
    <t xml:space="preserve">VALEA SEACA </t>
  </si>
  <si>
    <t xml:space="preserve">HELESTENI </t>
  </si>
  <si>
    <t>A.I.CUZA</t>
  </si>
  <si>
    <t>Mogoșești, Mânjești, Budesti</t>
  </si>
  <si>
    <t>Popești, Doroșcani, Hărpășești</t>
  </si>
  <si>
    <t>Scanteia, Borosesti, Ciocarlesti</t>
  </si>
  <si>
    <t>Sinesti, Stornesti</t>
  </si>
  <si>
    <t>Cozmesti, Podolenii de Sus, Podolenii de Jos</t>
  </si>
  <si>
    <t>Comarna</t>
  </si>
  <si>
    <t>Coropceni, Poiana, Satu Nou</t>
  </si>
  <si>
    <t>Dobrovat</t>
  </si>
  <si>
    <t>Costesti, Giurgesti, Vascani</t>
  </si>
  <si>
    <t>Garbesti</t>
  </si>
  <si>
    <t>Vanatori, Vulturi</t>
  </si>
  <si>
    <t>Covasna, Hilita, Costuleni</t>
  </si>
  <si>
    <t>Heci, Bursuc Deal</t>
  </si>
  <si>
    <t>Valea Seaca, Contesti</t>
  </si>
  <si>
    <t>Helesteni, Harmaneasa, Oboroceni</t>
  </si>
  <si>
    <t>AI Cuza, Scheia</t>
  </si>
  <si>
    <t>Slon</t>
  </si>
  <si>
    <t>Cerasu</t>
  </si>
  <si>
    <t>Teisani</t>
  </si>
  <si>
    <t>Poienarii Burchii</t>
  </si>
  <si>
    <t>Baltesti-
Podenii Noi</t>
  </si>
  <si>
    <t>Adunati-Provita de Sus-Provita de Jos</t>
  </si>
  <si>
    <t>Dorolț (Dorolț si Petea)</t>
  </si>
  <si>
    <t>Culciu (Caraseu, Culciu Mare, Culciu Mic, Corod)</t>
  </si>
  <si>
    <t>Barsau (Barsau de Sus si Barsau de Jos)</t>
  </si>
  <si>
    <t>Nisipeni, Bercu, Noroieni</t>
  </si>
  <si>
    <t>Tiream</t>
  </si>
  <si>
    <t xml:space="preserve">Tarna Mare </t>
  </si>
  <si>
    <t>Orasu Nou</t>
  </si>
  <si>
    <t>Santau</t>
  </si>
  <si>
    <t>Dorolț si Petea</t>
  </si>
  <si>
    <t>Caraseu, Culciu Mare, Culciu Mic, Corod</t>
  </si>
  <si>
    <t>Barsau de Sus si Barsau de Jos</t>
  </si>
  <si>
    <t>Miercurea Sibiului</t>
  </si>
  <si>
    <t>Poplaca</t>
  </si>
  <si>
    <t>Dârlos</t>
  </si>
  <si>
    <t>Darlos</t>
  </si>
  <si>
    <t>Salcea</t>
  </si>
  <si>
    <t>Mereni, Plopeni, Salcea</t>
  </si>
  <si>
    <t>Bacova</t>
  </si>
  <si>
    <t>Belinț</t>
  </si>
  <si>
    <t>Cenei</t>
  </si>
  <si>
    <t>Checea</t>
  </si>
  <si>
    <t>Găvojdia</t>
  </si>
  <si>
    <t>Gottlob</t>
  </si>
  <si>
    <t>Remetea Mare</t>
  </si>
  <si>
    <t>Sânpetru Mare</t>
  </si>
  <si>
    <t>Belint, Chizatau</t>
  </si>
  <si>
    <t>Gavojdia</t>
  </si>
  <si>
    <t>Sanpetru Mare</t>
  </si>
  <si>
    <t>Carligele</t>
  </si>
  <si>
    <t>Ruginesti</t>
  </si>
  <si>
    <t>Biliesti</t>
  </si>
  <si>
    <t>Tataranu</t>
  </si>
  <si>
    <t>Nanesti</t>
  </si>
  <si>
    <t>Vartescoiu/ Brosteni</t>
  </si>
  <si>
    <t>Rastoaca</t>
  </si>
  <si>
    <t>Cotesti</t>
  </si>
  <si>
    <t>Lepsa-Gresu</t>
  </si>
  <si>
    <t>GASTESTI, Topile</t>
  </si>
  <si>
    <t>MIHAESTI - BAILE GOVORA</t>
  </si>
  <si>
    <t>Capu Dealului, Tatarani, Buleta, Arsanca, Barsesti, Govora-sat, Gurisoara, Magura, Mihaesti, Munteni, Negreni, Rugetu, Scarisoara, Vulpuesti, Prajila</t>
  </si>
  <si>
    <t>BAILE OLANESTI</t>
  </si>
  <si>
    <t>GALICEA - OLANU - DRAGOESTI</t>
  </si>
  <si>
    <t>GALICEA, BRATIA DIN VALE, OSTROVENI, TEIU, VALEA RAULUI, OLANU, CASA VECHE, CIOBOTI, DRAGIOIU, STOICANESTI, DRAGOESTI, BUCIUMENI, GEAMANA</t>
  </si>
  <si>
    <t>PAUSESTI MAGLASI</t>
  </si>
  <si>
    <t>PAUSESTI MAGLASI, COASTA, PIETRARI, ULMETEL, VALDUCENI, VALEA CHEII</t>
  </si>
  <si>
    <t>PIETRARI, PIETRARII DE SUS</t>
  </si>
  <si>
    <t>SUSANI</t>
  </si>
  <si>
    <t>SUSANI, RAMESTI, STOICULESTI, USUREI</t>
  </si>
  <si>
    <t>BRANISTEA, sat V. Alecsandri</t>
  </si>
  <si>
    <t>LUNCA BANULUI</t>
  </si>
  <si>
    <t>LUNCA BANULUI, Stanilesti</t>
  </si>
  <si>
    <t>IANA</t>
  </si>
  <si>
    <t>IVESTI</t>
  </si>
  <si>
    <t>LAZA</t>
  </si>
  <si>
    <t xml:space="preserve">SPANTOV </t>
  </si>
  <si>
    <t>ORBEASCA DE SUS, ORBEASCA DE JOS</t>
  </si>
  <si>
    <t>6956114,82</t>
  </si>
  <si>
    <t>752944,45</t>
  </si>
  <si>
    <t>13404704,3</t>
  </si>
  <si>
    <t>5059914,98</t>
  </si>
  <si>
    <t>4046648,18</t>
  </si>
  <si>
    <t>5976043,36</t>
  </si>
  <si>
    <t>15082606,5</t>
  </si>
  <si>
    <t>3093811,76</t>
  </si>
  <si>
    <t>6147430,70</t>
  </si>
  <si>
    <t>2721179,79</t>
  </si>
  <si>
    <t>11962422,3</t>
  </si>
  <si>
    <t>O.Roşu,  Ciresa</t>
  </si>
  <si>
    <t>3611051,38</t>
  </si>
  <si>
    <t>3199314,12</t>
  </si>
  <si>
    <t>1806433,22</t>
  </si>
  <si>
    <t>8616798,72</t>
  </si>
  <si>
    <t>CLUJNAPOCA</t>
  </si>
  <si>
    <t>Apahida,Baciu,Cluj-Napoca,Dezmir,Floresti,Sannicoara</t>
  </si>
  <si>
    <t>Codor,Cuzdrioara,Dej,OcnaDejului,Urisor,SomcutuMic,Manasturel</t>
  </si>
  <si>
    <t>Baita,Gherla,MintiuGherlii,Hasdate</t>
  </si>
  <si>
    <t>Gilau,LunaDeSus</t>
  </si>
  <si>
    <t>JucudeSusJucudeMijlocJucuHerghelieCampenesti</t>
  </si>
  <si>
    <t>Zalau,Criseni,Hereclean,Badon,Panic</t>
  </si>
  <si>
    <t>SIMLEUSILVANIEI</t>
  </si>
  <si>
    <t>CEHUSILVANIEI</t>
  </si>
  <si>
    <t>SARMASAG,Bobota,Dersida</t>
  </si>
  <si>
    <t>Hunedoara, Hasdat</t>
  </si>
  <si>
    <t>Brad, Valea Bradului, Taratel, Barza, Criscior, Taratel</t>
  </si>
  <si>
    <t>PAUNESTI</t>
  </si>
  <si>
    <t>URECHESTI</t>
  </si>
  <si>
    <t>SURAIA</t>
  </si>
  <si>
    <t>JARISTEA</t>
  </si>
  <si>
    <t>Jaristea, Padureni, Varsatura</t>
  </si>
  <si>
    <t>TULCEA, Tudor Vladimirescu, Mineri</t>
  </si>
  <si>
    <t>ISACCEA si Revarsarea</t>
  </si>
  <si>
    <t xml:space="preserve">SULINA impreuna cu cartierul de pe malul stang al Dunarii </t>
  </si>
  <si>
    <t>BALTENI- PERIENI-SCHITU</t>
  </si>
  <si>
    <t>Balteni, Perieti, Magura, Mierlestii de Sus, Schitu, Castanele, Mosteni</t>
  </si>
  <si>
    <t>Farcasele, Farcasu De Jos, Ghimpati,  Hotarani, UAT Dobrosloveni</t>
  </si>
  <si>
    <t>SERBANESTI -CRAMPOAIA</t>
  </si>
  <si>
    <t>Serbanesti, Serbanestii De Sus, Strugurelu, Crampoia, Buta</t>
  </si>
  <si>
    <t>Coza, Tulnici</t>
  </si>
  <si>
    <t>SCORTENI-TELEGA</t>
  </si>
  <si>
    <t>Alba Iulia, Micesti, Barabant, Paclisa)</t>
  </si>
  <si>
    <t>Sebes (Lancram)</t>
  </si>
  <si>
    <t>Argeselu, Borlesti, Prislopu Mic, Glambocu, Schiau, Uiasca, Mica, Bascov, Valea Ursului, Prislopu Mare, Smeura, Albota, Bradu, Dobrogostea, Dealu Viilor, Varzaru, Gura Vaii, Geamana, Budeasa Mica, Maracineni, Braileni, Micesti, Pitesti, Hintesti, Izvorani, Viisoara, Stefanestii Noi, Ciocanesti, Stefanesti, Valea Mare Podgoria, Zavoi, Enculesti si Golesti</t>
  </si>
  <si>
    <t>Bacau, Barati, Letea Veche, Lilieci, Magura, Margineni, Trebes, Hemeius, Garleni</t>
  </si>
  <si>
    <t>Parau Boghii, Targu Ocna, Vâlcele</t>
  </si>
  <si>
    <t>Afumati, Alunisu,Bragadiru,Buciumeni, Bucuresti Sectorul 1 To 6, Buftea, Chiajna, Chitila, Ciorogarla, Clinceni, Crevedia, Cretesti, Catelu, Dobroesti, Domnesti, Dudu, Darvari, Fundeni, Jilava, Mogosoaia, Manastirea, Magurele, Odaile, Olteni, Otopeni, Pantelimon, Popesti Leordeni, Rosu, Samurcasi, Sintesti, Tunari, Vidra, Voluntari, Varteju, Țegheș, Ordoreanu</t>
  </si>
  <si>
    <t>Rm. Sarat, Oreavul, Plevna, Posta, Valea Ramnicului, Topliceni,  Babeni, Raducesti, Rubla</t>
  </si>
  <si>
    <t>Resita, Calnic Terova</t>
  </si>
  <si>
    <t>CARANSEBES Jupa</t>
  </si>
  <si>
    <t>Copaceni, Mihai Viteazu, Turda, Cornesti, Cheia, Bogata, Sandulesti</t>
  </si>
  <si>
    <t>Campia Turzii, Luna, Urca, Luncani, Gligoresti</t>
  </si>
  <si>
    <t>Iasi, Balciu, Horpaz, Holboca, Dancu, Lunca Cetatuii, Miroslava, Valea Lupului, Valea Adanca, Tomesti, (Ciurea, Hlincea, Piciorul Lupului, Dumbrava-UAT Ciurea), (Chicerea, Goruni, Vladiceni-UAT Tomesti), (Rediu, Breazu-UAT Rediu), (Osoi-UAT Comarna) , (Bârnova, Cercu, Paun, Todirel, Visan, Pietraria - UAT Barnova)</t>
  </si>
  <si>
    <t>Pascani, Lunca, Blăgești, Bosteni, Sodomeni</t>
  </si>
  <si>
    <t>Razboieni, Targu Frumos, Prigoreni, Dădești, Ion Neculce, Gănești, Buznea</t>
  </si>
  <si>
    <t>Maxut, Parcovaci, Harlau, (Poiana Marului, Buhalnita, Zlodica, Deleni, Feredeni, Poiana, Slobozia, Scobinti, Fetesti, Badeni, Zagavia-UAT Ceplenita, Deleni, Scobinti), (Cotnari, Carjoaia, Valea Racului, Horodistea, Luparia-UAT Cotnari)</t>
  </si>
  <si>
    <t>Branesti,  Pasarea, Islaz</t>
  </si>
  <si>
    <t>Corbeni, Romana, Teis, Bals</t>
  </si>
  <si>
    <t>Grosani, Slanic, Prajani, Varbilau, Cotofenesti, Livadea, Poiana Varbilau, Alunis, Ostrovu, Bertea, Stefesti, Scurtesti, Tarsoreni</t>
  </si>
  <si>
    <t>Gura Vitioarei, Valenii De Munte,Bughea de Jos,Poiana Copaceni, Fagetu,Fundeni</t>
  </si>
  <si>
    <t>SINAIA, Busteni, Poiana Tapului</t>
  </si>
  <si>
    <t>Breaza De Jos, Breaza De Sus, Frasinet, Gura Beliei, Nistoresti, Podu Vadului, Surdesti, Valea Tarsei,Podu Corbului</t>
  </si>
  <si>
    <t>Orzoaia De Jos, Orzoaia De Sus, Urlati, Arionestii Noi, Arionestii Vechi, Valea Bobului, Jercalai, Valea Crangului, Maruntis, Valea Mieilor, Valea Pietrei</t>
  </si>
  <si>
    <t>Comarnic, Ghiosesti, Poiana, Posada,Podu Lung</t>
  </si>
  <si>
    <t>CISNADIE, Cisnădioara</t>
  </si>
  <si>
    <t>BARLAD, Simila, Livada</t>
  </si>
  <si>
    <t>Moara, Grecilor, Vaslui, Viisoara, Muntenii de Jos, Muntenii de Sus</t>
  </si>
  <si>
    <t>ADJUD, Adjudul Vechi, Burcioaia</t>
  </si>
  <si>
    <t>Veza, Izvoarele, Tiur, Manarade</t>
  </si>
  <si>
    <t>Vladuta, Ionesti, Serboeni, Redea, Costesti, Laceni,Brosteni, Podu Brosteni, Bujoreni, Vulpesti, Cornatel</t>
  </si>
  <si>
    <t>DARMANESTI, Sălătruc, Dărmăneasca,  Lapoș, Pagubeni</t>
  </si>
  <si>
    <t>Cucuieti, Dofteana, Haghiac, Stefan Voda, Seaca</t>
  </si>
  <si>
    <t>PODU ILOAIEI, Scobâlțeni, Budăi</t>
  </si>
  <si>
    <t>MOARA VLASIEI, Căciulați</t>
  </si>
  <si>
    <t>Draganesti-Olt, Comani</t>
  </si>
  <si>
    <t>Potcoava,  Potcoava Falcoeni, Sinesti, Valea Merilor, Bircii (UAT Scornicesti)</t>
  </si>
  <si>
    <t>Pacureti-Barzila-Curmatura-Matita-Slavu-Soimari-Lopatnita-Magura-Surani-Aricestii Zeletin-Albinari-Carbunesti-Gogeasca</t>
  </si>
  <si>
    <t>Telega,Doftana,Scorteni,Bordenii Mici,Bordenii Mari,Mislea,Sarca</t>
  </si>
  <si>
    <t>Baltesti-Podenii Noi,Izesti,Podenii Vechi,Podenii Noi,Podul lui Galben,Ghiocel,Mehedinta,Nevesteasca,Rahova,Sfacarau.</t>
  </si>
  <si>
    <t>Adunati-Ocina de Sus-Ocina de Jos-Provita de Sus-Valea Bradului-Izvoru-Plaiu-Provita de Jos-Draganeasa-Piatra</t>
  </si>
  <si>
    <t>Crucea De Jos, Crucea De Sus, Dumbrava, Panciu, Neicu, Satu Nou</t>
  </si>
  <si>
    <t>Cornetu, Liesti, Padureni, Slimnic, Slobozia Bradului, Tamboesti, Valea Beciului, Coroteni, Obrejita</t>
  </si>
  <si>
    <t>Cotesti, Budesti, Valea Cotesti, Golestii de Sus</t>
  </si>
  <si>
    <t xml:space="preserve">Campeni, Gura Sohodol </t>
  </si>
  <si>
    <t>Abrud, Abrud Sat, Gura Cornei</t>
  </si>
  <si>
    <t xml:space="preserve">CLEJA, Somușca </t>
  </si>
  <si>
    <t xml:space="preserve">Blagesti, Buda, Țârdenii Mari, Valea lui Ion </t>
  </si>
  <si>
    <t xml:space="preserve">VALEA SEACA,  Cucova  </t>
  </si>
  <si>
    <t>MANASTIREA CASIN, Lupesti, Pârvulești</t>
  </si>
  <si>
    <t xml:space="preserve">RACACIUNI, Gâșteni     </t>
  </si>
  <si>
    <t xml:space="preserve">Poduri, Prohozesti, Valea Sosii </t>
  </si>
  <si>
    <t xml:space="preserve">CASIN, Curița </t>
  </si>
  <si>
    <t>Lunca Priporului, Nehoiasu, Nehoiu, Paltineni, Mlajet, Chirlesti, alea Lupului</t>
  </si>
  <si>
    <t>Cislau, Barasti, Scarisoara, Gura Bascei, Maruntisu, Poienile</t>
  </si>
  <si>
    <t>Sapoca, Cernatesti, Zarnestii de Slanic</t>
  </si>
  <si>
    <t>Patarlagele, Valea Viei, Muscel, Sibiciu de Sus, Lunca</t>
  </si>
  <si>
    <t>Grebanu, Homesti</t>
  </si>
  <si>
    <t xml:space="preserve">STANCEA, SPANTOV , CETATEA VECHE </t>
  </si>
  <si>
    <t>SOLDANU, Negoiesti</t>
  </si>
  <si>
    <t>Garlesti, Pielesti, Ghercesti, Mischii</t>
  </si>
  <si>
    <t>OSTROVENI, Listeava</t>
  </si>
  <si>
    <t>MAGLAVIT, Hunia</t>
  </si>
  <si>
    <t>Breasta, Rosieni, Valea Lungului, Obedin</t>
  </si>
  <si>
    <t>MOVILENI, Cosmesti, Baltareti, Furcenii Vechi, Furcenii Noi, Satul Nou din UAT Cosmesti</t>
  </si>
  <si>
    <t>SMARDAN, Mihail Kogalniceanu, Cismele</t>
  </si>
  <si>
    <t>SENDRENI, Sebestii Vechi, Movileni, Traian (com. Branistea)</t>
  </si>
  <si>
    <t>POPRICANI (Moimesti-UAT Popricani)</t>
  </si>
  <si>
    <t>BALACEANCA, Poșta</t>
  </si>
  <si>
    <t>CIOLPANI, Izvorani, Luparia, Piscu</t>
  </si>
  <si>
    <t>PETRACHIOAIA, Surlari</t>
  </si>
  <si>
    <t>Piatra-Olt, Criva De Jos, Criva De Sus, Piatra, Enosesti, UAT Ganeasa(Ganeasa si Oltisoaru)</t>
  </si>
  <si>
    <t>Scornicesti, Piscani, Rusciori, Teius, Jitaru, Margineni Slobozia</t>
  </si>
  <si>
    <t>Babiciu, Gostavatu, Slaveni, Scarisoara, Plaviceni</t>
  </si>
  <si>
    <t>RUSANESTI, Jieni</t>
  </si>
  <si>
    <t>POIANA CAMPINA, Bobolina, Pietrisu, Ragman)</t>
  </si>
  <si>
    <t>BANESTI,URLETA</t>
  </si>
  <si>
    <t>Cerasu,Valea Borului,Valea Bradetului,Valea Tocii,Valea Lespezii</t>
  </si>
  <si>
    <t>Poienarii Burchii,Carbunari,Pioresti, Podu Valeni,Poienarii Vechi,Poienarii Rali</t>
  </si>
  <si>
    <t xml:space="preserve">Porumbesti, Halmeu, Cidreag, Mesteacan </t>
  </si>
  <si>
    <t>Batarci, Comlausa, Valea Seaca, Tamaseni</t>
  </si>
  <si>
    <t>VETIS, Decebal</t>
  </si>
  <si>
    <t>DUMBRAVENI, Șaroș pe Târnave, Hoghilag</t>
  </si>
  <si>
    <t>Gales, Saliste, Vale, Tilișca</t>
  </si>
  <si>
    <t>Popesti, Urechesti, Terchesti</t>
  </si>
  <si>
    <t>VULTURU, Botarlau</t>
  </si>
  <si>
    <t>Dumbraveni, Dragosloveni, Candesti, Bordesti, Bordestii de Jos</t>
  </si>
  <si>
    <t>Belciugeli, Maicanesti, Tataru, Slobozia Botesti, Ramniceni</t>
  </si>
  <si>
    <t>Jorasti, Vanatori, Petresti</t>
  </si>
  <si>
    <t>Carligele, Blidari, Bontesti</t>
  </si>
  <si>
    <t>Ruginesti, Anghelesti, Valeni</t>
  </si>
  <si>
    <t>Vartescoiu/, Brosteni, Olteni, Pitulusa</t>
  </si>
  <si>
    <t>Tataranu, Martinesti, Bordeasca Veche, Vajaitoarea</t>
  </si>
  <si>
    <t>SLANIC-VARBILAU-ALUNIS-BERTEA-STEFESTI</t>
  </si>
  <si>
    <t>SINAIA-Busteni</t>
  </si>
  <si>
    <t>Pacureti-Soimari-Surani-Aricestii Zeletin-Carbunesti</t>
  </si>
  <si>
    <t>CIOLPANI</t>
  </si>
  <si>
    <t>GOSTAVATU-BABICIU-SCARISOARA</t>
  </si>
  <si>
    <t>FARCASELE - DOBROSLOVENI</t>
  </si>
  <si>
    <t>DUMBRAVENI - BORDESTI</t>
  </si>
  <si>
    <t>THE COMPLIANCE ACCELERATION PLAN SPREADSHEET</t>
  </si>
  <si>
    <t>COUNTY</t>
  </si>
  <si>
    <t>AGGLOMERATION</t>
  </si>
  <si>
    <t>LOCALITIES</t>
  </si>
  <si>
    <t>POPULATION, #</t>
  </si>
  <si>
    <t>POPULATION, p.e.</t>
  </si>
  <si>
    <t>% WATER SUPPLY</t>
  </si>
  <si>
    <t>% SEWER SYSTEM</t>
  </si>
  <si>
    <t>The following spreadsheet presents the list of agglomerations exceeding 2000 p.e. ordered by load collection rate (Column H)</t>
  </si>
  <si>
    <t>Number of population equivalent of the agglomeration</t>
  </si>
  <si>
    <t>E</t>
  </si>
  <si>
    <t>F</t>
  </si>
  <si>
    <t>R</t>
  </si>
  <si>
    <t>C</t>
  </si>
  <si>
    <t>N</t>
  </si>
  <si>
    <t>L</t>
  </si>
  <si>
    <t>P</t>
  </si>
  <si>
    <t>H</t>
  </si>
  <si>
    <t>T</t>
  </si>
  <si>
    <t>D</t>
  </si>
  <si>
    <t>G</t>
  </si>
  <si>
    <t>I</t>
  </si>
  <si>
    <t>J</t>
  </si>
  <si>
    <t>K</t>
  </si>
  <si>
    <t>M</t>
  </si>
  <si>
    <t>O</t>
  </si>
  <si>
    <t>S</t>
  </si>
  <si>
    <t>Number of population in agglomeration that need to have acces to the drinking water systems in order to be compliant with UWWTD - starting 2020</t>
  </si>
  <si>
    <t>Number of population equivalent  in agglomeration that need to by compliant with waste water collecting requirements (art.3) - starting 2020. The distance to target for WWC in p.e. is  calculated as follows; a) for agglomerations &lt; 100,000 p.e. - the target is 98% connection rate of p.e. to WWC; and  b) for agglomerations = or &gt; 100,000 p.e. - the target is 100% connection of p.e. to WWC.</t>
  </si>
  <si>
    <t>Number of population equivalent  in agglomeration that need to by compliant with waste water treatment requirements (art.4 and 5) - starting 2020. The distance to target for WWT in p.e. is  calculated as follows; a) for agglomerations &lt; 100,000 p.e. - the target is 98% connection rate of p.e. to WWT, and  b) for agglomerations = or &gt; 100,000 p.e. - the target is 100% connection of p.e. to WWT</t>
  </si>
  <si>
    <t>Investment for  assuring the level of acces to the drinking water systems in order to comply with UWWTD</t>
  </si>
  <si>
    <t>Investment for complying with requirements for waste water collecting systems (art. 3)</t>
  </si>
  <si>
    <t>The distance to target for WWC in population that it s corresponding to the distance to target for WWC in p.e.</t>
  </si>
  <si>
    <t>The distance to target for WWT in population that it is corresponding to the distance to target for WWT in p.e.</t>
  </si>
  <si>
    <t>Investment for complying with requirements  for waste water treatment systems (art. 4 and 5)</t>
  </si>
  <si>
    <t>Individual adequate systems neccessary for compliance with UWWTD</t>
  </si>
  <si>
    <t>Yes</t>
  </si>
  <si>
    <t>Level of connection (%) of population in the area served by the WS in agglomeration</t>
  </si>
  <si>
    <t>Number of total population living in agglomeration</t>
  </si>
  <si>
    <t xml:space="preserve">Level of connection (%) of population equivalent in agglomeration to the waste water sewage  system </t>
  </si>
  <si>
    <t xml:space="preserve">Level of connection (%) of population equivalent in agglomeration to the urban  waste water treatment plant </t>
  </si>
  <si>
    <t xml:space="preserve">Total compliance investments corresponding to the sum of investments for WWC and WWTP </t>
  </si>
  <si>
    <t>EU financing sources</t>
  </si>
  <si>
    <t>LIOP 2014 - 2020 (phased/new projects)</t>
  </si>
  <si>
    <t>Therefore, the top 300 agglomerations listed (rows 20 to 321) are agglomerations with a current load collection rate of 50% or above.</t>
  </si>
  <si>
    <t>Column</t>
  </si>
  <si>
    <t xml:space="preserve">Localities (administrative units NUTS 3 or NUTS 4) in the agglomerations </t>
  </si>
  <si>
    <t xml:space="preserve">The Agglomerations are delineated according to the methodology developed with the World Bank; however, the list of agglomerations also includes agglomerations delineated at project level in  projects financed under SoP Environment or financed / prepared for financing under LIOP  </t>
  </si>
  <si>
    <t xml:space="preserve">Column V indicates whether the compliance works are included in LIOP 2014 - 2020 projects. There are three categories of projects:
- Phased projects started under SOP Environment 2007 - 2013
- New regional water projects already approved for financing at national / EU level 
- New regional water projects currently under preparation 
</t>
  </si>
  <si>
    <t xml:space="preserve">Therefore, the RRP will ensure that its interventions are complementary to the LIOP approved or foreseen investments.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</si>
</sst>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_-;\-* #,##0.00_-;_-* &quot;-&quot;??_-;_-@_-"/>
    <numFmt numFmtId="165" formatCode="_-* #,##0.00\ _л_в_._-;\-* #,##0.00\ _л_в_._-;_-* &quot;-&quot;??\ _л_в_._-;_-@_-"/>
    <numFmt numFmtId="166" formatCode="_-* #,##0_-;\-* #,##0_-;_-* &quot;-&quot;??_-;_-@_-"/>
    <numFmt numFmtId="167" formatCode="_-* #,##0\ _л_в_._-;\-* #,##0\ _л_в_._-;_-* &quot;-&quot;??\ _л_в_._-;_-@_-"/>
    <numFmt numFmtId="168" formatCode="0.0%"/>
    <numFmt numFmtId="169" formatCode="#,##0.0"/>
    <numFmt numFmtId="170" formatCode="_-* #,##0_-;\-* #,##0_-;_-* \-??_-;_-@_-"/>
    <numFmt numFmtId="171" formatCode="_(* #,##0.00_);_(* \(#,##0.00\);_(* \-??_);_(@_)"/>
    <numFmt numFmtId="172" formatCode="_-* #,##0\ _л_в_._-;\-* #,##0\ _л_в_._-;_-* \-??\ _л_в_._-;_-@_-"/>
    <numFmt numFmtId="173" formatCode="#,##0.000"/>
  </numFmts>
  <fonts count="53" x14ac:knownFonts="1">
    <font>
      <sz val="11"/>
      <color theme="1"/>
      <name val="Calibri"/>
      <family val="2"/>
      <scheme val="minor"/>
    </font>
    <font>
      <sz val="11"/>
      <color theme="1"/>
      <name val="Calibri"/>
      <family val="2"/>
      <scheme val="minor"/>
    </font>
    <font>
      <sz val="8"/>
      <name val="Tahoma"/>
      <family val="2"/>
    </font>
    <font>
      <b/>
      <sz val="8"/>
      <color rgb="FFFF0000"/>
      <name val="Tahoma"/>
      <family val="2"/>
    </font>
    <font>
      <sz val="11"/>
      <color rgb="FFFF0000"/>
      <name val="Calibri"/>
      <family val="2"/>
      <scheme val="minor"/>
    </font>
    <font>
      <b/>
      <sz val="11"/>
      <color rgb="FFFF0000"/>
      <name val="Calibri"/>
      <family val="2"/>
      <charset val="204"/>
      <scheme val="minor"/>
    </font>
    <font>
      <sz val="11"/>
      <color rgb="FFFF0000"/>
      <name val="Calibri"/>
      <family val="2"/>
      <charset val="204"/>
      <scheme val="minor"/>
    </font>
    <font>
      <sz val="11"/>
      <color rgb="FF002060"/>
      <name val="Calibri"/>
      <family val="2"/>
      <scheme val="minor"/>
    </font>
    <font>
      <sz val="11"/>
      <color rgb="FF002060"/>
      <name val="Calibri"/>
      <family val="2"/>
      <charset val="238"/>
      <scheme val="minor"/>
    </font>
    <font>
      <sz val="8"/>
      <color theme="4" tint="-0.249977111117893"/>
      <name val="Tahoma"/>
      <family val="2"/>
    </font>
    <font>
      <b/>
      <sz val="8"/>
      <color theme="4" tint="-0.249977111117893"/>
      <name val="Tahoma"/>
      <family val="2"/>
    </font>
    <font>
      <b/>
      <sz val="8"/>
      <color theme="4" tint="-0.249977111117893"/>
      <name val="Tahoma"/>
      <family val="2"/>
      <charset val="238"/>
    </font>
    <font>
      <b/>
      <sz val="8"/>
      <color theme="4" tint="-0.249977111117893"/>
      <name val="Tahoma"/>
      <family val="2"/>
      <charset val="204"/>
    </font>
    <font>
      <sz val="11"/>
      <color theme="4" tint="-0.249977111117893"/>
      <name val="Calibri"/>
      <family val="2"/>
      <scheme val="minor"/>
    </font>
    <font>
      <sz val="8"/>
      <color theme="4" tint="-0.249977111117893"/>
      <name val="Tahoma"/>
      <family val="2"/>
      <charset val="238"/>
    </font>
    <font>
      <sz val="11"/>
      <name val="Calibri"/>
      <family val="2"/>
      <scheme val="minor"/>
    </font>
    <font>
      <b/>
      <sz val="8"/>
      <name val="Tahoma"/>
      <family val="2"/>
    </font>
    <font>
      <b/>
      <sz val="11"/>
      <name val="Calibri"/>
      <family val="2"/>
      <charset val="238"/>
      <scheme val="minor"/>
    </font>
    <font>
      <b/>
      <sz val="11"/>
      <name val="Calibri"/>
      <family val="2"/>
      <scheme val="minor"/>
    </font>
    <font>
      <sz val="8"/>
      <color rgb="FFFF0000"/>
      <name val="Tahoma"/>
      <family val="2"/>
    </font>
    <font>
      <b/>
      <sz val="8"/>
      <color rgb="FFFF0000"/>
      <name val="Tahoma"/>
      <family val="2"/>
      <charset val="238"/>
    </font>
    <font>
      <b/>
      <sz val="8"/>
      <color rgb="FFFF0000"/>
      <name val="Tahoma"/>
      <family val="2"/>
      <charset val="204"/>
    </font>
    <font>
      <b/>
      <sz val="11"/>
      <color theme="4" tint="-0.249977111117893"/>
      <name val="Calibri"/>
      <family val="2"/>
      <charset val="238"/>
      <scheme val="minor"/>
    </font>
    <font>
      <b/>
      <sz val="8"/>
      <color theme="4"/>
      <name val="Tahoma"/>
      <family val="2"/>
    </font>
    <font>
      <b/>
      <sz val="11"/>
      <color rgb="FFFF0000"/>
      <name val="Arial"/>
      <family val="2"/>
    </font>
    <font>
      <b/>
      <sz val="8"/>
      <color rgb="FFFF0000"/>
      <name val="Arial"/>
      <family val="2"/>
    </font>
    <font>
      <b/>
      <sz val="8"/>
      <color theme="8" tint="-0.499984740745262"/>
      <name val="Tahoma"/>
      <family val="2"/>
    </font>
    <font>
      <b/>
      <sz val="9"/>
      <color indexed="81"/>
      <name val="Tahoma"/>
      <family val="2"/>
    </font>
    <font>
      <sz val="9"/>
      <color indexed="81"/>
      <name val="Tahoma"/>
      <family val="2"/>
    </font>
    <font>
      <b/>
      <sz val="8"/>
      <color theme="3"/>
      <name val="Tahoma"/>
      <family val="2"/>
    </font>
    <font>
      <b/>
      <sz val="8"/>
      <color rgb="FF00B050"/>
      <name val="Tahoma"/>
      <family val="2"/>
    </font>
    <font>
      <b/>
      <sz val="8"/>
      <color rgb="FF00B050"/>
      <name val="Tahoma"/>
      <family val="2"/>
      <charset val="204"/>
    </font>
    <font>
      <b/>
      <sz val="8"/>
      <color rgb="FFFF6699"/>
      <name val="Tahoma"/>
      <family val="2"/>
    </font>
    <font>
      <b/>
      <sz val="8"/>
      <color rgb="FFC00000"/>
      <name val="Tahoma"/>
      <family val="2"/>
    </font>
    <font>
      <b/>
      <sz val="8"/>
      <color rgb="FF00B0F0"/>
      <name val="Tahoma"/>
      <family val="2"/>
    </font>
    <font>
      <b/>
      <sz val="8"/>
      <color rgb="FF800000"/>
      <name val="Tahoma"/>
      <family val="2"/>
    </font>
    <font>
      <sz val="8"/>
      <color rgb="FF800000"/>
      <name val="Tahoma"/>
      <family val="2"/>
    </font>
    <font>
      <b/>
      <sz val="8"/>
      <color rgb="FF002060"/>
      <name val="Tahoma"/>
      <family val="2"/>
    </font>
    <font>
      <b/>
      <sz val="8"/>
      <color rgb="FF0070C0"/>
      <name val="Tahoma"/>
      <family val="2"/>
    </font>
    <font>
      <b/>
      <sz val="9"/>
      <color rgb="FF0070C0"/>
      <name val="Times New Roman"/>
      <family val="1"/>
    </font>
    <font>
      <b/>
      <sz val="9"/>
      <color rgb="FF002060"/>
      <name val="Calibri"/>
      <family val="2"/>
      <scheme val="minor"/>
    </font>
    <font>
      <b/>
      <sz val="8"/>
      <color rgb="FF2F5597"/>
      <name val="Tahoma"/>
      <family val="2"/>
      <charset val="1"/>
    </font>
    <font>
      <b/>
      <sz val="8"/>
      <color rgb="FF2F5597"/>
      <name val="Tahoma"/>
      <family val="2"/>
      <charset val="238"/>
    </font>
    <font>
      <sz val="8"/>
      <color rgb="FF2F5597"/>
      <name val="Tahoma"/>
      <family val="2"/>
      <charset val="1"/>
    </font>
    <font>
      <sz val="11"/>
      <color rgb="FFFF0000"/>
      <name val="Calibri"/>
      <family val="2"/>
      <charset val="1"/>
    </font>
    <font>
      <sz val="11"/>
      <color rgb="FFFF0000"/>
      <name val="Calibri"/>
      <family val="2"/>
      <charset val="204"/>
    </font>
    <font>
      <b/>
      <sz val="8"/>
      <color rgb="FF2F5597"/>
      <name val="Tahoma"/>
      <family val="2"/>
      <charset val="204"/>
    </font>
    <font>
      <b/>
      <sz val="8"/>
      <color theme="9" tint="-0.249977111117893"/>
      <name val="Tahoma"/>
      <family val="2"/>
      <charset val="1"/>
    </font>
    <font>
      <b/>
      <sz val="8"/>
      <color theme="9" tint="-0.249977111117893"/>
      <name val="Tahoma"/>
      <family val="2"/>
    </font>
    <font>
      <b/>
      <sz val="8"/>
      <name val="Tahoma"/>
      <family val="2"/>
      <charset val="1"/>
    </font>
    <font>
      <b/>
      <sz val="8"/>
      <name val="Tahoma"/>
      <family val="2"/>
      <charset val="238"/>
    </font>
    <font>
      <b/>
      <sz val="11"/>
      <color theme="1"/>
      <name val="Calibri"/>
      <family val="2"/>
      <scheme val="minor"/>
    </font>
    <font>
      <b/>
      <sz val="11"/>
      <color theme="4" tint="-0.249977111117893"/>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247">
    <xf numFmtId="0" fontId="0" fillId="0" borderId="0" xfId="0"/>
    <xf numFmtId="43" fontId="6" fillId="0" borderId="0" xfId="0" applyNumberFormat="1" applyFont="1" applyFill="1"/>
    <xf numFmtId="0" fontId="4" fillId="0" borderId="0" xfId="0" applyFont="1"/>
    <xf numFmtId="0" fontId="0" fillId="0" borderId="0" xfId="0" applyFill="1"/>
    <xf numFmtId="0" fontId="2" fillId="0" borderId="1" xfId="0" applyFont="1" applyFill="1" applyBorder="1" applyAlignment="1">
      <alignment horizontal="center" vertical="center" wrapText="1"/>
    </xf>
    <xf numFmtId="0" fontId="5" fillId="0" borderId="0" xfId="0" applyFont="1" applyFill="1" applyAlignment="1">
      <alignment horizontal="center"/>
    </xf>
    <xf numFmtId="0" fontId="4" fillId="0" borderId="0" xfId="0" applyFont="1" applyFill="1"/>
    <xf numFmtId="167" fontId="4" fillId="0" borderId="0" xfId="0" applyNumberFormat="1" applyFont="1"/>
    <xf numFmtId="3" fontId="10" fillId="0" borderId="1" xfId="1"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166" fontId="10" fillId="0" borderId="1" xfId="1" applyNumberFormat="1" applyFont="1" applyFill="1" applyBorder="1" applyAlignment="1">
      <alignment horizontal="left" vertical="center" wrapText="1"/>
    </xf>
    <xf numFmtId="3" fontId="11" fillId="0" borderId="1" xfId="1" applyNumberFormat="1" applyFont="1" applyFill="1" applyBorder="1" applyAlignment="1">
      <alignment horizontal="right" vertical="center" wrapText="1"/>
    </xf>
    <xf numFmtId="9" fontId="10" fillId="0" borderId="1" xfId="2" applyFont="1" applyFill="1" applyBorder="1" applyAlignment="1">
      <alignment horizontal="righ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9" fontId="14" fillId="0" borderId="0" xfId="2" applyNumberFormat="1" applyFont="1" applyFill="1" applyBorder="1" applyAlignment="1">
      <alignment horizontal="right" vertical="center" wrapText="1"/>
    </xf>
    <xf numFmtId="0" fontId="16" fillId="0" borderId="0" xfId="0" applyFont="1" applyFill="1" applyBorder="1" applyAlignment="1">
      <alignment horizontal="left" vertical="center" wrapText="1"/>
    </xf>
    <xf numFmtId="9" fontId="3" fillId="0" borderId="1" xfId="2" applyNumberFormat="1"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0" fontId="4" fillId="0" borderId="1" xfId="0" applyFont="1" applyBorder="1"/>
    <xf numFmtId="0" fontId="3" fillId="0" borderId="1" xfId="0" applyFont="1" applyFill="1" applyBorder="1" applyAlignment="1">
      <alignment horizontal="left" vertical="center" wrapText="1"/>
    </xf>
    <xf numFmtId="166" fontId="3" fillId="0" borderId="1" xfId="1" applyNumberFormat="1" applyFont="1" applyFill="1" applyBorder="1" applyAlignment="1">
      <alignment horizontal="left" vertical="center" wrapText="1"/>
    </xf>
    <xf numFmtId="9" fontId="3" fillId="0" borderId="1" xfId="2" applyFont="1" applyFill="1" applyBorder="1" applyAlignment="1">
      <alignment horizontal="right" vertical="center" wrapText="1"/>
    </xf>
    <xf numFmtId="167" fontId="4" fillId="0" borderId="0" xfId="0" applyNumberFormat="1" applyFont="1" applyFill="1"/>
    <xf numFmtId="9" fontId="21" fillId="0" borderId="1" xfId="2" applyNumberFormat="1" applyFont="1" applyFill="1" applyBorder="1" applyAlignment="1">
      <alignment horizontal="right" vertical="center" wrapText="1"/>
    </xf>
    <xf numFmtId="3" fontId="3" fillId="0" borderId="1" xfId="1" applyNumberFormat="1" applyFont="1" applyFill="1" applyBorder="1" applyAlignment="1">
      <alignment horizontal="right" vertical="center" wrapText="1"/>
    </xf>
    <xf numFmtId="9" fontId="20" fillId="0" borderId="1" xfId="2" applyNumberFormat="1" applyFont="1" applyFill="1" applyBorder="1" applyAlignment="1">
      <alignment horizontal="right" vertical="center" wrapText="1"/>
    </xf>
    <xf numFmtId="43" fontId="19" fillId="0" borderId="0" xfId="0" applyNumberFormat="1" applyFont="1" applyFill="1"/>
    <xf numFmtId="9" fontId="20" fillId="0" borderId="0" xfId="2" applyNumberFormat="1" applyFont="1" applyFill="1" applyBorder="1" applyAlignment="1">
      <alignment horizontal="right" vertical="center" wrapText="1"/>
    </xf>
    <xf numFmtId="3" fontId="3" fillId="0" borderId="0" xfId="1" applyNumberFormat="1" applyFont="1" applyFill="1" applyBorder="1" applyAlignment="1">
      <alignment horizontal="right" vertical="center" wrapText="1"/>
    </xf>
    <xf numFmtId="3" fontId="10" fillId="0" borderId="6" xfId="1" applyNumberFormat="1" applyFont="1" applyFill="1" applyBorder="1" applyAlignment="1">
      <alignment horizontal="right" vertical="center" wrapText="1"/>
    </xf>
    <xf numFmtId="3" fontId="8" fillId="0" borderId="0" xfId="0" applyNumberFormat="1" applyFont="1" applyFill="1" applyAlignment="1">
      <alignment horizontal="left"/>
    </xf>
    <xf numFmtId="3" fontId="2"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23" fillId="0" borderId="1" xfId="1" applyNumberFormat="1" applyFont="1" applyFill="1" applyBorder="1" applyAlignment="1">
      <alignment horizontal="right" vertical="center" wrapText="1"/>
    </xf>
    <xf numFmtId="9" fontId="20" fillId="0" borderId="1" xfId="2" applyFont="1" applyFill="1" applyBorder="1" applyAlignment="1">
      <alignment horizontal="right" vertical="center" wrapText="1"/>
    </xf>
    <xf numFmtId="9" fontId="11" fillId="0" borderId="1" xfId="2" applyFont="1" applyFill="1" applyBorder="1" applyAlignment="1">
      <alignment horizontal="right" vertical="center" wrapText="1"/>
    </xf>
    <xf numFmtId="3" fontId="26" fillId="0" borderId="1" xfId="0" applyNumberFormat="1" applyFont="1" applyFill="1" applyBorder="1" applyAlignment="1">
      <alignment horizontal="right" vertical="center" wrapText="1"/>
    </xf>
    <xf numFmtId="3" fontId="26" fillId="0" borderId="1" xfId="1" applyNumberFormat="1" applyFont="1" applyFill="1" applyBorder="1" applyAlignment="1">
      <alignment horizontal="right" vertical="center" wrapText="1"/>
    </xf>
    <xf numFmtId="9" fontId="12" fillId="0" borderId="1" xfId="2" applyFont="1" applyFill="1" applyBorder="1" applyAlignment="1">
      <alignment horizontal="right" vertical="center" wrapText="1"/>
    </xf>
    <xf numFmtId="9" fontId="32" fillId="0" borderId="1" xfId="2" applyNumberFormat="1" applyFont="1" applyFill="1" applyBorder="1" applyAlignment="1">
      <alignment horizontal="right" vertical="center" wrapText="1"/>
    </xf>
    <xf numFmtId="3" fontId="32" fillId="0" borderId="1" xfId="1" applyNumberFormat="1" applyFont="1" applyFill="1" applyBorder="1" applyAlignment="1">
      <alignment horizontal="right" vertical="center" wrapText="1"/>
    </xf>
    <xf numFmtId="9" fontId="35" fillId="0" borderId="1" xfId="2" applyNumberFormat="1" applyFont="1" applyFill="1" applyBorder="1" applyAlignment="1">
      <alignment horizontal="right" vertical="center" wrapText="1"/>
    </xf>
    <xf numFmtId="3" fontId="35" fillId="0" borderId="1" xfId="0" applyNumberFormat="1" applyFont="1" applyFill="1" applyBorder="1" applyAlignment="1">
      <alignment horizontal="right" vertical="center" wrapText="1"/>
    </xf>
    <xf numFmtId="43" fontId="6" fillId="0" borderId="0" xfId="0" applyNumberFormat="1" applyFont="1" applyFill="1" applyBorder="1"/>
    <xf numFmtId="9" fontId="10" fillId="0" borderId="1" xfId="2" applyNumberFormat="1" applyFont="1" applyFill="1" applyBorder="1" applyAlignment="1">
      <alignment horizontal="center" vertical="center" wrapText="1"/>
    </xf>
    <xf numFmtId="3" fontId="10" fillId="0" borderId="1" xfId="1" applyNumberFormat="1" applyFont="1" applyFill="1" applyBorder="1" applyAlignment="1">
      <alignment horizontal="center" vertical="center" wrapText="1"/>
    </xf>
    <xf numFmtId="166" fontId="10" fillId="0" borderId="1" xfId="1" applyNumberFormat="1" applyFont="1" applyFill="1" applyBorder="1" applyAlignment="1">
      <alignment horizontal="center" vertical="center" wrapText="1"/>
    </xf>
    <xf numFmtId="9" fontId="10" fillId="0" borderId="1" xfId="2" applyFont="1" applyFill="1" applyBorder="1" applyAlignment="1">
      <alignment horizontal="center" vertical="center" wrapText="1"/>
    </xf>
    <xf numFmtId="9" fontId="12" fillId="0" borderId="1" xfId="2" applyNumberFormat="1" applyFont="1" applyFill="1" applyBorder="1" applyAlignment="1">
      <alignment horizontal="center" vertical="center" wrapText="1"/>
    </xf>
    <xf numFmtId="3" fontId="38" fillId="0" borderId="1" xfId="1" applyNumberFormat="1" applyFont="1" applyFill="1" applyBorder="1" applyAlignment="1">
      <alignment horizontal="center" vertical="center" wrapText="1"/>
    </xf>
    <xf numFmtId="9" fontId="38" fillId="0" borderId="1" xfId="2" applyNumberFormat="1" applyFont="1" applyFill="1" applyBorder="1" applyAlignment="1">
      <alignment horizontal="center" vertical="center" wrapText="1"/>
    </xf>
    <xf numFmtId="3" fontId="38" fillId="0" borderId="1" xfId="0" applyNumberFormat="1" applyFont="1" applyFill="1" applyBorder="1" applyAlignment="1">
      <alignment horizontal="center" vertical="center" wrapText="1"/>
    </xf>
    <xf numFmtId="166" fontId="4" fillId="0" borderId="0" xfId="0" applyNumberFormat="1" applyFont="1" applyFill="1"/>
    <xf numFmtId="0" fontId="4" fillId="0" borderId="1" xfId="0" applyFont="1" applyFill="1" applyBorder="1"/>
    <xf numFmtId="167" fontId="4" fillId="0" borderId="1" xfId="0" applyNumberFormat="1" applyFont="1" applyFill="1" applyBorder="1"/>
    <xf numFmtId="9" fontId="11" fillId="0" borderId="1" xfId="2" applyNumberFormat="1" applyFont="1" applyFill="1" applyBorder="1" applyAlignment="1">
      <alignment horizontal="right" vertical="center" wrapText="1"/>
    </xf>
    <xf numFmtId="164" fontId="6" fillId="0" borderId="0" xfId="0" applyNumberFormat="1" applyFont="1" applyFill="1"/>
    <xf numFmtId="9" fontId="10" fillId="0" borderId="1" xfId="2" applyNumberFormat="1" applyFont="1" applyFill="1" applyBorder="1" applyAlignment="1">
      <alignment horizontal="right" vertical="center" wrapText="1"/>
    </xf>
    <xf numFmtId="3" fontId="10" fillId="0" borderId="1" xfId="3" applyNumberFormat="1" applyFont="1" applyFill="1" applyBorder="1" applyAlignment="1">
      <alignment horizontal="right" vertical="center" wrapText="1"/>
    </xf>
    <xf numFmtId="9" fontId="12" fillId="0" borderId="1" xfId="2" applyNumberFormat="1" applyFont="1" applyFill="1" applyBorder="1" applyAlignment="1">
      <alignment horizontal="right" vertical="center" wrapText="1"/>
    </xf>
    <xf numFmtId="3" fontId="20" fillId="0" borderId="1" xfId="1" applyNumberFormat="1" applyFont="1" applyFill="1" applyBorder="1" applyAlignment="1">
      <alignment horizontal="right" vertical="center" wrapText="1"/>
    </xf>
    <xf numFmtId="3" fontId="33" fillId="0" borderId="1" xfId="1" applyNumberFormat="1" applyFont="1" applyFill="1" applyBorder="1" applyAlignment="1">
      <alignment horizontal="right" vertical="center" wrapText="1"/>
    </xf>
    <xf numFmtId="9" fontId="33" fillId="0" borderId="1" xfId="2" applyFont="1" applyFill="1" applyBorder="1" applyAlignment="1">
      <alignment horizontal="right" vertical="center" wrapText="1"/>
    </xf>
    <xf numFmtId="9" fontId="33" fillId="0" borderId="1" xfId="0" applyNumberFormat="1" applyFont="1" applyFill="1" applyBorder="1" applyAlignment="1">
      <alignment horizontal="right" vertical="center" wrapText="1"/>
    </xf>
    <xf numFmtId="1" fontId="33" fillId="0" borderId="1" xfId="0" applyNumberFormat="1" applyFont="1" applyFill="1" applyBorder="1" applyAlignment="1">
      <alignment horizontal="right" vertical="center" wrapText="1"/>
    </xf>
    <xf numFmtId="0" fontId="33" fillId="0" borderId="1" xfId="0" applyFont="1" applyFill="1" applyBorder="1" applyAlignment="1">
      <alignment horizontal="right" vertical="center" wrapText="1"/>
    </xf>
    <xf numFmtId="3" fontId="2" fillId="0" borderId="1" xfId="0" applyNumberFormat="1" applyFont="1" applyFill="1" applyBorder="1" applyAlignment="1">
      <alignment horizontal="right" vertical="center" wrapText="1"/>
    </xf>
    <xf numFmtId="3" fontId="9" fillId="0" borderId="1" xfId="0" applyNumberFormat="1" applyFont="1" applyFill="1" applyBorder="1" applyAlignment="1">
      <alignment horizontal="right" vertical="center" wrapText="1"/>
    </xf>
    <xf numFmtId="0" fontId="9" fillId="0" borderId="1" xfId="0" applyFont="1" applyFill="1" applyBorder="1" applyAlignment="1">
      <alignment horizontal="right" vertical="center"/>
    </xf>
    <xf numFmtId="166" fontId="3" fillId="0" borderId="1" xfId="1" applyNumberFormat="1" applyFont="1" applyFill="1" applyBorder="1" applyAlignment="1">
      <alignment horizontal="right" vertical="center" wrapText="1"/>
    </xf>
    <xf numFmtId="166" fontId="10" fillId="0" borderId="1" xfId="1" applyNumberFormat="1" applyFont="1" applyFill="1" applyBorder="1" applyAlignment="1">
      <alignment horizontal="right" vertical="center" wrapText="1"/>
    </xf>
    <xf numFmtId="0" fontId="19" fillId="0" borderId="1" xfId="0" applyFont="1" applyFill="1" applyBorder="1" applyAlignment="1">
      <alignment horizontal="right" vertical="center"/>
    </xf>
    <xf numFmtId="9" fontId="21" fillId="0" borderId="1" xfId="2" applyFont="1" applyFill="1" applyBorder="1" applyAlignment="1">
      <alignment horizontal="right" vertical="center" wrapText="1"/>
    </xf>
    <xf numFmtId="166" fontId="10" fillId="0" borderId="1" xfId="0" applyNumberFormat="1" applyFont="1" applyFill="1" applyBorder="1" applyAlignment="1">
      <alignment horizontal="right" vertical="center" wrapText="1"/>
    </xf>
    <xf numFmtId="0" fontId="10" fillId="0" borderId="1" xfId="0" applyFont="1" applyFill="1" applyBorder="1" applyAlignment="1">
      <alignment horizontal="right" vertical="center" wrapText="1"/>
    </xf>
    <xf numFmtId="3" fontId="24"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right" vertical="center" wrapText="1"/>
    </xf>
    <xf numFmtId="0" fontId="35" fillId="0" borderId="1" xfId="0" applyFont="1" applyFill="1" applyBorder="1" applyAlignment="1">
      <alignment horizontal="left" vertical="center" wrapText="1"/>
    </xf>
    <xf numFmtId="166" fontId="35" fillId="0" borderId="1" xfId="1" applyNumberFormat="1" applyFont="1" applyFill="1" applyBorder="1" applyAlignment="1">
      <alignment horizontal="left" vertical="center" wrapText="1"/>
    </xf>
    <xf numFmtId="9" fontId="35" fillId="0" borderId="1" xfId="2" applyFont="1" applyFill="1" applyBorder="1" applyAlignment="1">
      <alignment horizontal="right" vertical="center" wrapText="1"/>
    </xf>
    <xf numFmtId="3" fontId="35" fillId="0" borderId="1" xfId="1" applyNumberFormat="1" applyFont="1" applyFill="1" applyBorder="1" applyAlignment="1">
      <alignment horizontal="right" vertical="center" wrapText="1"/>
    </xf>
    <xf numFmtId="0" fontId="36" fillId="0" borderId="1" xfId="0" applyFont="1" applyFill="1" applyBorder="1" applyAlignment="1">
      <alignment horizontal="right" vertical="center"/>
    </xf>
    <xf numFmtId="0" fontId="34" fillId="0" borderId="1" xfId="0" applyFont="1" applyFill="1" applyBorder="1" applyAlignment="1">
      <alignment horizontal="left" vertical="center" wrapText="1"/>
    </xf>
    <xf numFmtId="166" fontId="34" fillId="0" borderId="1" xfId="1" applyNumberFormat="1" applyFont="1" applyFill="1" applyBorder="1" applyAlignment="1">
      <alignment horizontal="left" vertical="center" wrapText="1"/>
    </xf>
    <xf numFmtId="9" fontId="34" fillId="0" borderId="1" xfId="2" applyFont="1" applyFill="1" applyBorder="1" applyAlignment="1">
      <alignment horizontal="right" vertical="center" wrapText="1"/>
    </xf>
    <xf numFmtId="9" fontId="34" fillId="0" borderId="1" xfId="2" applyNumberFormat="1" applyFont="1" applyFill="1" applyBorder="1" applyAlignment="1">
      <alignment horizontal="right" vertical="center" wrapText="1"/>
    </xf>
    <xf numFmtId="3" fontId="34" fillId="0" borderId="1" xfId="1" applyNumberFormat="1" applyFont="1" applyFill="1" applyBorder="1" applyAlignment="1">
      <alignment horizontal="right" vertical="center" wrapText="1"/>
    </xf>
    <xf numFmtId="3" fontId="34" fillId="0" borderId="1" xfId="0" applyNumberFormat="1" applyFont="1" applyFill="1" applyBorder="1" applyAlignment="1">
      <alignment horizontal="right" vertical="center" wrapText="1"/>
    </xf>
    <xf numFmtId="0" fontId="38" fillId="0" borderId="1" xfId="0" applyFont="1" applyFill="1" applyBorder="1" applyAlignment="1">
      <alignment horizontal="left" vertical="center" wrapText="1"/>
    </xf>
    <xf numFmtId="166" fontId="37" fillId="0" borderId="1" xfId="1" applyNumberFormat="1" applyFont="1" applyFill="1" applyBorder="1" applyAlignment="1">
      <alignment horizontal="center" vertical="center" wrapText="1"/>
    </xf>
    <xf numFmtId="9" fontId="37" fillId="0" borderId="1" xfId="2" applyFont="1" applyFill="1" applyBorder="1" applyAlignment="1">
      <alignment horizontal="center" vertical="center" wrapText="1"/>
    </xf>
    <xf numFmtId="166" fontId="38" fillId="0" borderId="1" xfId="1" applyNumberFormat="1" applyFont="1" applyFill="1" applyBorder="1" applyAlignment="1">
      <alignment horizontal="right" vertical="center" wrapText="1"/>
    </xf>
    <xf numFmtId="0" fontId="38" fillId="0" borderId="0" xfId="0" applyFont="1" applyFill="1" applyAlignment="1">
      <alignment horizontal="right" vertical="center"/>
    </xf>
    <xf numFmtId="0" fontId="41" fillId="0" borderId="1" xfId="0" applyFont="1" applyFill="1" applyBorder="1" applyAlignment="1">
      <alignment horizontal="left" vertical="center" wrapText="1"/>
    </xf>
    <xf numFmtId="170" fontId="41" fillId="0" borderId="1" xfId="1" applyNumberFormat="1" applyFont="1" applyFill="1" applyBorder="1" applyAlignment="1" applyProtection="1">
      <alignment horizontal="left" vertical="center" wrapText="1"/>
    </xf>
    <xf numFmtId="10" fontId="41" fillId="0" borderId="1" xfId="2" applyNumberFormat="1" applyFont="1" applyFill="1" applyBorder="1" applyAlignment="1" applyProtection="1">
      <alignment horizontal="right" vertical="center" wrapText="1"/>
    </xf>
    <xf numFmtId="9" fontId="41" fillId="0" borderId="1" xfId="2" applyFont="1" applyFill="1" applyBorder="1" applyAlignment="1" applyProtection="1">
      <alignment horizontal="right" vertical="center" wrapText="1"/>
    </xf>
    <xf numFmtId="3" fontId="41" fillId="0" borderId="1" xfId="1" applyNumberFormat="1" applyFont="1" applyFill="1" applyBorder="1" applyAlignment="1" applyProtection="1">
      <alignment horizontal="right" vertical="center" wrapText="1"/>
    </xf>
    <xf numFmtId="3" fontId="41" fillId="0" borderId="1" xfId="0" applyNumberFormat="1" applyFont="1" applyFill="1" applyBorder="1" applyAlignment="1">
      <alignment horizontal="right" vertical="center" wrapText="1"/>
    </xf>
    <xf numFmtId="0" fontId="43" fillId="0" borderId="1" xfId="0" applyFont="1" applyFill="1" applyBorder="1" applyAlignment="1">
      <alignment horizontal="right" vertical="center"/>
    </xf>
    <xf numFmtId="171" fontId="45" fillId="0" borderId="0" xfId="0" applyNumberFormat="1" applyFont="1" applyFill="1"/>
    <xf numFmtId="0" fontId="44" fillId="0" borderId="0" xfId="0" applyFont="1" applyFill="1"/>
    <xf numFmtId="172" fontId="44" fillId="0" borderId="0" xfId="0" applyNumberFormat="1" applyFont="1" applyFill="1"/>
    <xf numFmtId="166" fontId="29" fillId="0" borderId="1" xfId="1" applyNumberFormat="1" applyFont="1" applyFill="1" applyBorder="1" applyAlignment="1">
      <alignment horizontal="center" vertical="center" wrapText="1"/>
    </xf>
    <xf numFmtId="168" fontId="3" fillId="0" borderId="1" xfId="2"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wrapText="1"/>
    </xf>
    <xf numFmtId="166" fontId="10" fillId="0" borderId="1" xfId="3"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166" fontId="38" fillId="0" borderId="1" xfId="1" applyNumberFormat="1" applyFont="1" applyFill="1" applyBorder="1" applyAlignment="1">
      <alignment horizontal="center" vertical="center" wrapText="1"/>
    </xf>
    <xf numFmtId="9" fontId="38" fillId="0" borderId="1" xfId="2" applyFont="1" applyFill="1" applyBorder="1" applyAlignment="1">
      <alignment horizontal="center" vertical="center" wrapText="1"/>
    </xf>
    <xf numFmtId="166" fontId="38" fillId="0" borderId="1" xfId="1" applyNumberFormat="1" applyFont="1" applyFill="1" applyBorder="1" applyAlignment="1">
      <alignment vertical="center" wrapText="1"/>
    </xf>
    <xf numFmtId="166" fontId="38" fillId="0" borderId="1" xfId="0" applyNumberFormat="1" applyFont="1" applyFill="1" applyBorder="1" applyAlignment="1">
      <alignment horizontal="right" vertical="center" wrapText="1"/>
    </xf>
    <xf numFmtId="166" fontId="32" fillId="0" borderId="1" xfId="1" applyNumberFormat="1" applyFont="1" applyFill="1" applyBorder="1" applyAlignment="1">
      <alignment horizontal="left" vertical="center" wrapText="1"/>
    </xf>
    <xf numFmtId="9" fontId="32" fillId="0" borderId="1" xfId="2" applyFont="1" applyFill="1" applyBorder="1" applyAlignment="1">
      <alignment horizontal="right" vertical="center" wrapText="1"/>
    </xf>
    <xf numFmtId="0" fontId="0" fillId="0" borderId="0" xfId="0" applyFill="1" applyAlignment="1">
      <alignment wrapText="1"/>
    </xf>
    <xf numFmtId="166" fontId="30" fillId="0" borderId="1" xfId="1" applyNumberFormat="1" applyFont="1" applyFill="1" applyBorder="1" applyAlignment="1">
      <alignment horizontal="left" vertical="center" wrapText="1"/>
    </xf>
    <xf numFmtId="9" fontId="30" fillId="0" borderId="1" xfId="2" applyFont="1" applyFill="1" applyBorder="1" applyAlignment="1">
      <alignment horizontal="right" vertical="center" wrapText="1"/>
    </xf>
    <xf numFmtId="9" fontId="30" fillId="0" borderId="1" xfId="2" applyNumberFormat="1" applyFont="1" applyFill="1" applyBorder="1" applyAlignment="1">
      <alignment horizontal="right" vertical="center" wrapText="1"/>
    </xf>
    <xf numFmtId="3" fontId="30" fillId="0" borderId="1" xfId="1" applyNumberFormat="1" applyFont="1" applyFill="1" applyBorder="1" applyAlignment="1">
      <alignment horizontal="right" vertical="center" wrapText="1"/>
    </xf>
    <xf numFmtId="3" fontId="3" fillId="0" borderId="1" xfId="0" applyNumberFormat="1" applyFont="1" applyFill="1" applyBorder="1" applyAlignment="1">
      <alignment horizontal="center" vertical="center" wrapText="1"/>
    </xf>
    <xf numFmtId="0" fontId="4" fillId="0" borderId="0" xfId="0" applyFont="1" applyFill="1" applyBorder="1"/>
    <xf numFmtId="167" fontId="4" fillId="0" borderId="0" xfId="0" applyNumberFormat="1" applyFont="1" applyFill="1" applyBorder="1"/>
    <xf numFmtId="3" fontId="9" fillId="0" borderId="1" xfId="1" applyNumberFormat="1" applyFont="1" applyFill="1" applyBorder="1" applyAlignment="1">
      <alignment horizontal="right" vertical="center"/>
    </xf>
    <xf numFmtId="0" fontId="39" fillId="0" borderId="0" xfId="0" applyFont="1" applyFill="1" applyAlignment="1">
      <alignment horizontal="right"/>
    </xf>
    <xf numFmtId="9" fontId="42" fillId="0" borderId="1" xfId="2" applyFont="1" applyFill="1" applyBorder="1" applyAlignment="1" applyProtection="1">
      <alignment horizontal="right" vertical="center" wrapText="1"/>
    </xf>
    <xf numFmtId="168" fontId="20" fillId="0" borderId="1" xfId="2" applyNumberFormat="1" applyFont="1" applyFill="1" applyBorder="1" applyAlignment="1">
      <alignment horizontal="right" vertical="center" wrapText="1"/>
    </xf>
    <xf numFmtId="0" fontId="20" fillId="0" borderId="1" xfId="0" applyFont="1" applyFill="1" applyBorder="1" applyAlignment="1">
      <alignment horizontal="right" vertical="center" wrapText="1"/>
    </xf>
    <xf numFmtId="3" fontId="38" fillId="0" borderId="1" xfId="1" applyNumberFormat="1" applyFont="1" applyFill="1" applyBorder="1" applyAlignment="1">
      <alignment horizontal="right" vertical="center" wrapText="1"/>
    </xf>
    <xf numFmtId="1" fontId="3" fillId="0" borderId="1" xfId="0" applyNumberFormat="1" applyFont="1" applyFill="1" applyBorder="1" applyAlignment="1">
      <alignment horizontal="right" vertical="center" wrapText="1"/>
    </xf>
    <xf numFmtId="0" fontId="11" fillId="0" borderId="1"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35" fillId="0" borderId="1" xfId="0" applyFont="1" applyFill="1" applyBorder="1" applyAlignment="1">
      <alignment horizontal="right" vertical="center" wrapText="1"/>
    </xf>
    <xf numFmtId="3" fontId="0" fillId="0" borderId="0" xfId="0" applyNumberFormat="1" applyFill="1" applyAlignment="1">
      <alignment horizontal="right"/>
    </xf>
    <xf numFmtId="0" fontId="4" fillId="0" borderId="1" xfId="0" applyFont="1" applyFill="1" applyBorder="1" applyAlignment="1">
      <alignment vertical="center"/>
    </xf>
    <xf numFmtId="166" fontId="3" fillId="0" borderId="1" xfId="1" applyNumberFormat="1" applyFont="1" applyFill="1" applyBorder="1" applyAlignment="1">
      <alignment horizontal="center" vertical="center" wrapText="1"/>
    </xf>
    <xf numFmtId="0" fontId="13" fillId="0" borderId="0" xfId="0" applyFont="1" applyFill="1" applyAlignment="1">
      <alignment horizontal="right"/>
    </xf>
    <xf numFmtId="3" fontId="40" fillId="0" borderId="0" xfId="0" applyNumberFormat="1" applyFont="1" applyFill="1" applyAlignment="1">
      <alignment horizontal="right" vertical="center"/>
    </xf>
    <xf numFmtId="3" fontId="38" fillId="0" borderId="1" xfId="0" applyNumberFormat="1" applyFont="1" applyFill="1" applyBorder="1" applyAlignment="1">
      <alignment horizontal="right" vertical="center" wrapText="1"/>
    </xf>
    <xf numFmtId="0" fontId="38" fillId="0" borderId="1" xfId="0" applyFont="1" applyFill="1" applyBorder="1" applyAlignment="1">
      <alignment horizontal="right" vertical="center" wrapText="1"/>
    </xf>
    <xf numFmtId="0" fontId="42" fillId="0" borderId="1" xfId="0" applyFont="1" applyFill="1" applyBorder="1" applyAlignment="1">
      <alignment horizontal="right" vertical="center" wrapText="1"/>
    </xf>
    <xf numFmtId="9" fontId="46" fillId="0" borderId="1" xfId="2" applyFont="1" applyFill="1" applyBorder="1" applyAlignment="1" applyProtection="1">
      <alignment horizontal="right" vertical="center" wrapText="1"/>
    </xf>
    <xf numFmtId="0" fontId="22" fillId="0" borderId="1" xfId="0" applyFont="1" applyFill="1" applyBorder="1" applyAlignment="1">
      <alignment horizontal="left" vertical="center" wrapText="1"/>
    </xf>
    <xf numFmtId="169" fontId="3" fillId="0" borderId="1" xfId="1" applyNumberFormat="1" applyFont="1" applyFill="1" applyBorder="1" applyAlignment="1">
      <alignment horizontal="right" vertical="center" wrapText="1"/>
    </xf>
    <xf numFmtId="3" fontId="11" fillId="0" borderId="1" xfId="3" applyNumberFormat="1" applyFont="1" applyFill="1" applyBorder="1" applyAlignment="1">
      <alignment horizontal="right" vertical="center" wrapText="1"/>
    </xf>
    <xf numFmtId="3" fontId="32" fillId="0" borderId="1" xfId="0" applyNumberFormat="1" applyFont="1" applyFill="1" applyBorder="1" applyAlignment="1">
      <alignment horizontal="right" vertical="center" wrapText="1"/>
    </xf>
    <xf numFmtId="0" fontId="4" fillId="0" borderId="0" xfId="0" applyFont="1" applyFill="1" applyAlignment="1">
      <alignment wrapText="1"/>
    </xf>
    <xf numFmtId="9" fontId="31" fillId="0" borderId="1" xfId="2" applyNumberFormat="1" applyFont="1" applyFill="1" applyBorder="1" applyAlignment="1">
      <alignment horizontal="right" vertical="center" wrapText="1"/>
    </xf>
    <xf numFmtId="0" fontId="3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166" fontId="10" fillId="0" borderId="2" xfId="1" applyNumberFormat="1" applyFont="1" applyFill="1" applyBorder="1" applyAlignment="1">
      <alignment horizontal="left" vertical="center" wrapText="1"/>
    </xf>
    <xf numFmtId="166" fontId="3" fillId="0" borderId="2" xfId="1" applyNumberFormat="1" applyFont="1" applyFill="1" applyBorder="1" applyAlignment="1">
      <alignment horizontal="left" vertical="center" wrapText="1"/>
    </xf>
    <xf numFmtId="0" fontId="19" fillId="0" borderId="0" xfId="0" applyFont="1" applyFill="1"/>
    <xf numFmtId="167" fontId="19" fillId="0" borderId="0" xfId="0" applyNumberFormat="1" applyFont="1" applyFill="1"/>
    <xf numFmtId="0" fontId="3" fillId="0" borderId="2" xfId="0" applyFont="1" applyFill="1" applyBorder="1" applyAlignment="1">
      <alignment horizontal="left" vertical="center" wrapText="1"/>
    </xf>
    <xf numFmtId="10" fontId="47" fillId="0" borderId="1" xfId="2" applyNumberFormat="1" applyFont="1" applyFill="1" applyBorder="1" applyAlignment="1" applyProtection="1">
      <alignment horizontal="right" vertical="center" wrapText="1"/>
    </xf>
    <xf numFmtId="9" fontId="47" fillId="0" borderId="1" xfId="2" applyFont="1" applyFill="1" applyBorder="1" applyAlignment="1" applyProtection="1">
      <alignment horizontal="right" vertical="center" wrapText="1"/>
    </xf>
    <xf numFmtId="9" fontId="48" fillId="0" borderId="1" xfId="2" applyFont="1" applyFill="1" applyBorder="1" applyAlignment="1">
      <alignment horizontal="right" vertical="center" wrapText="1"/>
    </xf>
    <xf numFmtId="0" fontId="2" fillId="2"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right" vertical="center" wrapText="1"/>
    </xf>
    <xf numFmtId="165" fontId="0" fillId="0" borderId="0" xfId="0" applyNumberFormat="1" applyFill="1"/>
    <xf numFmtId="3" fontId="7" fillId="0" borderId="0" xfId="0" applyNumberFormat="1" applyFont="1" applyFill="1"/>
    <xf numFmtId="3" fontId="7" fillId="0" borderId="0" xfId="0" applyNumberFormat="1" applyFont="1" applyFill="1" applyAlignment="1">
      <alignment horizontal="right"/>
    </xf>
    <xf numFmtId="3" fontId="15" fillId="0" borderId="0" xfId="0" applyNumberFormat="1" applyFont="1" applyFill="1" applyAlignment="1">
      <alignment horizontal="right"/>
    </xf>
    <xf numFmtId="0" fontId="15" fillId="0" borderId="0" xfId="0" applyFont="1" applyFill="1" applyAlignment="1">
      <alignment horizontal="right"/>
    </xf>
    <xf numFmtId="0" fontId="15" fillId="0" borderId="0" xfId="0" applyFont="1" applyFill="1"/>
    <xf numFmtId="164" fontId="0" fillId="0" borderId="0" xfId="0" applyNumberFormat="1" applyFill="1"/>
    <xf numFmtId="0" fontId="0" fillId="0" borderId="0" xfId="0" applyFill="1" applyAlignment="1">
      <alignment horizontal="right"/>
    </xf>
    <xf numFmtId="0" fontId="9"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166" fontId="38" fillId="0" borderId="1" xfId="1" applyNumberFormat="1" applyFont="1" applyFill="1" applyBorder="1" applyAlignment="1">
      <alignment horizontal="left" vertical="center" wrapText="1"/>
    </xf>
    <xf numFmtId="9" fontId="38" fillId="0" borderId="1" xfId="2" applyFont="1" applyFill="1" applyBorder="1" applyAlignment="1">
      <alignment horizontal="right" vertical="center" wrapText="1"/>
    </xf>
    <xf numFmtId="9" fontId="38" fillId="0" borderId="1" xfId="2" applyNumberFormat="1" applyFont="1" applyFill="1" applyBorder="1" applyAlignment="1">
      <alignment horizontal="right" vertical="center" wrapText="1"/>
    </xf>
    <xf numFmtId="0" fontId="3" fillId="0" borderId="0" xfId="0" applyFont="1" applyFill="1" applyBorder="1" applyAlignment="1">
      <alignment horizontal="left" vertical="center" wrapText="1"/>
    </xf>
    <xf numFmtId="166" fontId="3" fillId="0" borderId="0" xfId="1" applyNumberFormat="1" applyFont="1" applyFill="1" applyBorder="1" applyAlignment="1">
      <alignment horizontal="left" vertical="center" wrapText="1"/>
    </xf>
    <xf numFmtId="9" fontId="3" fillId="0" borderId="0" xfId="2"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0" fontId="19" fillId="0" borderId="0" xfId="0" applyFont="1" applyFill="1" applyBorder="1" applyAlignment="1">
      <alignment horizontal="right" vertical="center"/>
    </xf>
    <xf numFmtId="0" fontId="13" fillId="0" borderId="0" xfId="0" applyFont="1" applyFill="1"/>
    <xf numFmtId="166" fontId="18" fillId="0" borderId="0" xfId="0" applyNumberFormat="1" applyFont="1" applyFill="1"/>
    <xf numFmtId="3" fontId="18" fillId="0" borderId="0" xfId="0" applyNumberFormat="1" applyFont="1" applyFill="1" applyAlignment="1">
      <alignment horizontal="right"/>
    </xf>
    <xf numFmtId="3" fontId="18" fillId="0" borderId="0" xfId="0" applyNumberFormat="1" applyFont="1" applyFill="1"/>
    <xf numFmtId="166" fontId="17" fillId="0" borderId="0" xfId="0" applyNumberFormat="1" applyFont="1" applyFill="1" applyAlignment="1">
      <alignment horizontal="right"/>
    </xf>
    <xf numFmtId="3" fontId="15" fillId="0" borderId="0" xfId="0" applyNumberFormat="1" applyFont="1" applyFill="1"/>
    <xf numFmtId="166" fontId="0" fillId="0" borderId="0" xfId="0" applyNumberFormat="1" applyFill="1"/>
    <xf numFmtId="39" fontId="0" fillId="0" borderId="0" xfId="0" applyNumberFormat="1" applyFill="1"/>
    <xf numFmtId="0" fontId="9" fillId="2" borderId="1" xfId="0" applyFont="1" applyFill="1" applyBorder="1" applyAlignment="1">
      <alignment horizontal="center" vertical="center" wrapText="1"/>
    </xf>
    <xf numFmtId="9" fontId="10" fillId="2" borderId="1" xfId="2" applyNumberFormat="1" applyFont="1" applyFill="1" applyBorder="1" applyAlignment="1">
      <alignment horizontal="right" vertical="center" wrapText="1"/>
    </xf>
    <xf numFmtId="3" fontId="10" fillId="0" borderId="1" xfId="1" applyNumberFormat="1" applyFont="1" applyFill="1" applyBorder="1" applyAlignment="1">
      <alignment vertical="center" wrapText="1"/>
    </xf>
    <xf numFmtId="166" fontId="3" fillId="0" borderId="1" xfId="1" applyNumberFormat="1" applyFont="1" applyFill="1" applyBorder="1" applyAlignment="1">
      <alignment vertical="center" wrapText="1"/>
    </xf>
    <xf numFmtId="0" fontId="0" fillId="2" borderId="0" xfId="0" applyFill="1" applyAlignment="1">
      <alignment horizontal="center"/>
    </xf>
    <xf numFmtId="9" fontId="3" fillId="2" borderId="0" xfId="2" applyNumberFormat="1" applyFont="1" applyFill="1" applyBorder="1" applyAlignment="1">
      <alignment horizontal="center" vertical="center" wrapText="1"/>
    </xf>
    <xf numFmtId="166" fontId="18" fillId="2" borderId="0" xfId="0" applyNumberFormat="1" applyFont="1" applyFill="1" applyAlignment="1">
      <alignment horizontal="center"/>
    </xf>
    <xf numFmtId="0" fontId="15" fillId="2" borderId="0" xfId="0" applyFont="1" applyFill="1" applyAlignment="1">
      <alignment horizontal="center"/>
    </xf>
    <xf numFmtId="173" fontId="3" fillId="0" borderId="0" xfId="1" applyNumberFormat="1" applyFont="1" applyFill="1" applyBorder="1" applyAlignment="1">
      <alignment horizontal="right" vertical="center" wrapText="1"/>
    </xf>
    <xf numFmtId="0" fontId="15" fillId="4" borderId="0" xfId="0" applyFont="1" applyFill="1"/>
    <xf numFmtId="0" fontId="2"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49" fillId="4" borderId="1"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 xfId="0" applyFont="1" applyFill="1" applyBorder="1" applyAlignment="1">
      <alignment horizontal="right" vertical="center" wrapText="1"/>
    </xf>
    <xf numFmtId="1" fontId="0" fillId="5" borderId="0" xfId="0" applyNumberFormat="1" applyFill="1" applyAlignment="1">
      <alignment horizontal="center"/>
    </xf>
    <xf numFmtId="1" fontId="2" fillId="5" borderId="1" xfId="0"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wrapText="1"/>
    </xf>
    <xf numFmtId="1" fontId="9" fillId="5" borderId="1" xfId="0" applyNumberFormat="1" applyFont="1" applyFill="1" applyBorder="1" applyAlignment="1">
      <alignment horizontal="center" vertical="center" wrapText="1"/>
    </xf>
    <xf numFmtId="1" fontId="10" fillId="5" borderId="1" xfId="2" applyNumberFormat="1" applyFont="1" applyFill="1" applyBorder="1" applyAlignment="1">
      <alignment horizontal="right" vertical="center" wrapText="1"/>
    </xf>
    <xf numFmtId="1" fontId="10" fillId="5" borderId="0" xfId="2" applyNumberFormat="1" applyFont="1" applyFill="1" applyBorder="1" applyAlignment="1">
      <alignment horizontal="right" vertical="center" wrapText="1"/>
    </xf>
    <xf numFmtId="1" fontId="3" fillId="5" borderId="0" xfId="2" applyNumberFormat="1" applyFont="1" applyFill="1" applyBorder="1" applyAlignment="1">
      <alignment horizontal="center" vertical="center" wrapText="1"/>
    </xf>
    <xf numFmtId="1" fontId="18" fillId="5" borderId="0" xfId="0" applyNumberFormat="1" applyFont="1" applyFill="1" applyAlignment="1">
      <alignment horizontal="center"/>
    </xf>
    <xf numFmtId="1" fontId="15" fillId="5" borderId="0" xfId="0" applyNumberFormat="1" applyFont="1" applyFill="1" applyAlignment="1">
      <alignment horizontal="center"/>
    </xf>
    <xf numFmtId="168" fontId="3" fillId="2" borderId="1" xfId="2" applyNumberFormat="1" applyFont="1" applyFill="1" applyBorder="1" applyAlignment="1">
      <alignment horizontal="right" vertical="center" wrapText="1"/>
    </xf>
    <xf numFmtId="0" fontId="19"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43" fontId="6" fillId="0" borderId="7" xfId="0" applyNumberFormat="1" applyFont="1" applyFill="1" applyBorder="1"/>
    <xf numFmtId="0" fontId="0" fillId="3" borderId="0" xfId="0" applyFill="1" applyBorder="1" applyAlignment="1"/>
    <xf numFmtId="0" fontId="51" fillId="3" borderId="0" xfId="0" applyFont="1" applyFill="1" applyBorder="1" applyAlignment="1"/>
    <xf numFmtId="0" fontId="0" fillId="3" borderId="0" xfId="0" applyFont="1" applyFill="1" applyBorder="1" applyAlignment="1"/>
    <xf numFmtId="0" fontId="0" fillId="3" borderId="0" xfId="0" applyFont="1" applyFill="1" applyBorder="1" applyAlignment="1">
      <alignment horizontal="center" vertical="center"/>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3" borderId="1" xfId="0" applyFont="1" applyFill="1" applyBorder="1" applyAlignment="1">
      <alignment horizontal="center" vertical="center"/>
    </xf>
    <xf numFmtId="0" fontId="15" fillId="3" borderId="1" xfId="0" applyFont="1" applyFill="1" applyBorder="1" applyAlignment="1">
      <alignment horizontal="left" vertical="center" wrapText="1"/>
    </xf>
    <xf numFmtId="0" fontId="0" fillId="3" borderId="1" xfId="0" applyFont="1" applyFill="1" applyBorder="1" applyAlignment="1">
      <alignment wrapText="1"/>
    </xf>
    <xf numFmtId="0" fontId="0" fillId="3" borderId="1" xfId="0" applyFont="1" applyFill="1" applyBorder="1" applyAlignment="1">
      <alignment vertical="center" wrapText="1"/>
    </xf>
    <xf numFmtId="0" fontId="0" fillId="3" borderId="1" xfId="0" applyFont="1" applyFill="1" applyBorder="1" applyAlignment="1">
      <alignment vertical="top" wrapText="1"/>
    </xf>
    <xf numFmtId="0" fontId="18" fillId="3" borderId="0" xfId="0" applyFont="1" applyFill="1" applyBorder="1" applyAlignment="1"/>
    <xf numFmtId="0" fontId="51" fillId="3" borderId="0" xfId="0" applyFont="1" applyFill="1" applyBorder="1" applyAlignment="1">
      <alignment horizontal="center" vertical="center"/>
    </xf>
    <xf numFmtId="0" fontId="51" fillId="3" borderId="1" xfId="0" applyFont="1" applyFill="1" applyBorder="1" applyAlignment="1">
      <alignment wrapText="1"/>
    </xf>
    <xf numFmtId="0" fontId="52" fillId="3" borderId="0" xfId="0" applyFont="1" applyFill="1" applyBorder="1" applyAlignment="1"/>
    <xf numFmtId="0" fontId="18" fillId="3" borderId="0" xfId="0" applyFont="1" applyFill="1" applyBorder="1" applyAlignment="1">
      <alignment horizontal="left" vertical="top" wrapText="1"/>
    </xf>
    <xf numFmtId="0" fontId="1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3" fontId="10" fillId="0" borderId="1"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cellXfs>
  <cellStyles count="4">
    <cellStyle name="Comma" xfId="1" builtinId="3"/>
    <cellStyle name="Normal" xfId="0" builtinId="0"/>
    <cellStyle name="Percent" xfId="2" builtinId="5"/>
    <cellStyle name="Virgulă 2" xfId="3"/>
  </cellStyles>
  <dxfs count="2">
    <dxf>
      <fill>
        <patternFill>
          <bgColor rgb="FFFFFF00"/>
        </patternFill>
      </fill>
    </dxf>
    <dxf>
      <fill>
        <patternFill>
          <bgColor rgb="FFFFFF00"/>
        </patternFill>
      </fill>
    </dxf>
  </dxfs>
  <tableStyles count="0" defaultTableStyle="TableStyleMedium2" defaultPivotStyle="PivotStyleLight16"/>
  <colors>
    <mruColors>
      <color rgb="FFCC66FF"/>
      <color rgb="FFFF66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abSelected="1" workbookViewId="0">
      <selection activeCell="B9" sqref="B9:C9"/>
    </sheetView>
  </sheetViews>
  <sheetFormatPr defaultRowHeight="15" x14ac:dyDescent="0.25"/>
  <cols>
    <col min="1" max="1" width="9.140625" style="227"/>
    <col min="2" max="2" width="43.42578125" style="222" customWidth="1"/>
    <col min="3" max="3" width="111.85546875" style="222" customWidth="1"/>
    <col min="4" max="16384" width="9.140625" style="222"/>
  </cols>
  <sheetData>
    <row r="1" spans="1:3" x14ac:dyDescent="0.25">
      <c r="A1" s="226"/>
    </row>
    <row r="3" spans="1:3" x14ac:dyDescent="0.25">
      <c r="A3" s="226"/>
      <c r="B3" s="223" t="s">
        <v>1679</v>
      </c>
    </row>
    <row r="4" spans="1:3" x14ac:dyDescent="0.25">
      <c r="A4" s="226"/>
      <c r="B4" s="223"/>
    </row>
    <row r="5" spans="1:3" x14ac:dyDescent="0.25">
      <c r="A5" s="226"/>
      <c r="B5" s="223" t="s">
        <v>1687</v>
      </c>
    </row>
    <row r="6" spans="1:3" x14ac:dyDescent="0.25">
      <c r="A6" s="226"/>
      <c r="B6" s="223"/>
    </row>
    <row r="7" spans="1:3" x14ac:dyDescent="0.25">
      <c r="A7" s="226"/>
      <c r="B7" s="233" t="s">
        <v>1723</v>
      </c>
    </row>
    <row r="8" spans="1:3" x14ac:dyDescent="0.25">
      <c r="A8" s="226"/>
    </row>
    <row r="9" spans="1:3" ht="61.5" customHeight="1" x14ac:dyDescent="0.25">
      <c r="B9" s="237" t="s">
        <v>1727</v>
      </c>
      <c r="C9" s="237"/>
    </row>
    <row r="10" spans="1:3" x14ac:dyDescent="0.25">
      <c r="B10" s="236" t="s">
        <v>1728</v>
      </c>
    </row>
    <row r="11" spans="1:3" x14ac:dyDescent="0.25">
      <c r="B11" s="236"/>
    </row>
    <row r="12" spans="1:3" x14ac:dyDescent="0.25">
      <c r="B12" s="233"/>
    </row>
    <row r="13" spans="1:3" x14ac:dyDescent="0.25">
      <c r="A13" s="234" t="s">
        <v>1724</v>
      </c>
    </row>
    <row r="14" spans="1:3" s="224" customFormat="1" ht="45" x14ac:dyDescent="0.25">
      <c r="A14" s="228" t="s">
        <v>1692</v>
      </c>
      <c r="B14" s="229" t="s">
        <v>1681</v>
      </c>
      <c r="C14" s="235" t="s">
        <v>1726</v>
      </c>
    </row>
    <row r="15" spans="1:3" s="224" customFormat="1" x14ac:dyDescent="0.25">
      <c r="A15" s="228" t="s">
        <v>1698</v>
      </c>
      <c r="B15" s="229" t="s">
        <v>1682</v>
      </c>
      <c r="C15" s="232" t="s">
        <v>1725</v>
      </c>
    </row>
    <row r="16" spans="1:3" s="224" customFormat="1" x14ac:dyDescent="0.25">
      <c r="A16" s="228" t="s">
        <v>1689</v>
      </c>
      <c r="B16" s="229" t="s">
        <v>1683</v>
      </c>
      <c r="C16" s="232" t="s">
        <v>1717</v>
      </c>
    </row>
    <row r="17" spans="1:3" s="224" customFormat="1" x14ac:dyDescent="0.25">
      <c r="A17" s="228" t="s">
        <v>1690</v>
      </c>
      <c r="B17" s="229" t="s">
        <v>1684</v>
      </c>
      <c r="C17" s="232" t="s">
        <v>1688</v>
      </c>
    </row>
    <row r="18" spans="1:3" s="224" customFormat="1" x14ac:dyDescent="0.25">
      <c r="A18" s="228" t="s">
        <v>1699</v>
      </c>
      <c r="B18" s="229" t="s">
        <v>1685</v>
      </c>
      <c r="C18" s="232" t="s">
        <v>1716</v>
      </c>
    </row>
    <row r="19" spans="1:3" s="224" customFormat="1" x14ac:dyDescent="0.25">
      <c r="A19" s="228" t="s">
        <v>1696</v>
      </c>
      <c r="B19" s="229" t="s">
        <v>1686</v>
      </c>
      <c r="C19" s="232" t="s">
        <v>1718</v>
      </c>
    </row>
    <row r="20" spans="1:3" s="224" customFormat="1" x14ac:dyDescent="0.25">
      <c r="A20" s="228" t="s">
        <v>1700</v>
      </c>
      <c r="B20" s="229" t="s">
        <v>40</v>
      </c>
      <c r="C20" s="232" t="s">
        <v>1719</v>
      </c>
    </row>
    <row r="21" spans="1:3" s="224" customFormat="1" ht="30" x14ac:dyDescent="0.25">
      <c r="A21" s="228" t="s">
        <v>1701</v>
      </c>
      <c r="B21" s="229" t="s">
        <v>41</v>
      </c>
      <c r="C21" s="230" t="s">
        <v>1706</v>
      </c>
    </row>
    <row r="22" spans="1:3" s="224" customFormat="1" ht="60" x14ac:dyDescent="0.25">
      <c r="A22" s="228" t="s">
        <v>1702</v>
      </c>
      <c r="B22" s="229" t="s">
        <v>62</v>
      </c>
      <c r="C22" s="230" t="s">
        <v>1707</v>
      </c>
    </row>
    <row r="23" spans="1:3" s="224" customFormat="1" ht="60" x14ac:dyDescent="0.25">
      <c r="A23" s="228" t="s">
        <v>1694</v>
      </c>
      <c r="B23" s="229" t="s">
        <v>63</v>
      </c>
      <c r="C23" s="230" t="s">
        <v>1708</v>
      </c>
    </row>
    <row r="24" spans="1:3" s="224" customFormat="1" x14ac:dyDescent="0.25">
      <c r="A24" s="228" t="s">
        <v>1703</v>
      </c>
      <c r="B24" s="229" t="s">
        <v>44</v>
      </c>
      <c r="C24" s="231" t="s">
        <v>1709</v>
      </c>
    </row>
    <row r="25" spans="1:3" s="224" customFormat="1" x14ac:dyDescent="0.25">
      <c r="A25" s="228" t="s">
        <v>1693</v>
      </c>
      <c r="B25" s="229" t="s">
        <v>45</v>
      </c>
      <c r="C25" s="231" t="s">
        <v>1710</v>
      </c>
    </row>
    <row r="26" spans="1:3" s="224" customFormat="1" x14ac:dyDescent="0.25">
      <c r="A26" s="228" t="s">
        <v>1704</v>
      </c>
      <c r="B26" s="229" t="s">
        <v>42</v>
      </c>
      <c r="C26" s="231" t="s">
        <v>1711</v>
      </c>
    </row>
    <row r="27" spans="1:3" s="224" customFormat="1" x14ac:dyDescent="0.25">
      <c r="A27" s="228" t="s">
        <v>1695</v>
      </c>
      <c r="B27" s="229" t="s">
        <v>43</v>
      </c>
      <c r="C27" s="231" t="s">
        <v>1712</v>
      </c>
    </row>
    <row r="28" spans="1:3" s="224" customFormat="1" x14ac:dyDescent="0.25">
      <c r="A28" s="228" t="s">
        <v>1691</v>
      </c>
      <c r="B28" s="229" t="s">
        <v>46</v>
      </c>
      <c r="C28" s="231" t="s">
        <v>1713</v>
      </c>
    </row>
    <row r="29" spans="1:3" s="224" customFormat="1" x14ac:dyDescent="0.25">
      <c r="A29" s="228" t="s">
        <v>1705</v>
      </c>
      <c r="B29" s="229" t="s">
        <v>47</v>
      </c>
      <c r="C29" s="231" t="s">
        <v>1720</v>
      </c>
    </row>
    <row r="30" spans="1:3" s="224" customFormat="1" x14ac:dyDescent="0.25">
      <c r="A30" s="228" t="s">
        <v>1697</v>
      </c>
      <c r="B30" s="229" t="s">
        <v>37</v>
      </c>
      <c r="C30" s="231" t="s">
        <v>1714</v>
      </c>
    </row>
    <row r="31" spans="1:3" s="224" customFormat="1" x14ac:dyDescent="0.25">
      <c r="A31" s="225"/>
    </row>
  </sheetData>
  <mergeCells count="1">
    <mergeCell ref="B9:C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53"/>
  <sheetViews>
    <sheetView zoomScale="86" zoomScaleNormal="86" workbookViewId="0">
      <pane xSplit="4" ySplit="6" topLeftCell="E7" activePane="bottomRight" state="frozen"/>
      <selection pane="topRight" activeCell="E1" sqref="E1"/>
      <selection pane="bottomLeft" activeCell="A7" sqref="A7"/>
      <selection pane="bottomRight" activeCell="D1" sqref="D1"/>
    </sheetView>
  </sheetViews>
  <sheetFormatPr defaultRowHeight="15" outlineLevelRow="1" outlineLevelCol="1" x14ac:dyDescent="0.25"/>
  <cols>
    <col min="1" max="1" width="7.85546875" style="3" hidden="1" customWidth="1"/>
    <col min="2" max="2" width="21.5703125" style="3" customWidth="1"/>
    <col min="3" max="3" width="19.7109375" style="3" customWidth="1"/>
    <col min="4" max="4" width="31.85546875" style="3" customWidth="1"/>
    <col min="5" max="5" width="15.5703125" style="3" customWidth="1"/>
    <col min="6" max="6" width="19.28515625" style="3" customWidth="1"/>
    <col min="7" max="7" width="14.7109375" style="3" customWidth="1"/>
    <col min="8" max="8" width="15.5703125" style="192" customWidth="1"/>
    <col min="9" max="9" width="15.5703125" style="206" hidden="1" customWidth="1"/>
    <col min="10" max="10" width="15.140625" style="3" bestFit="1" customWidth="1"/>
    <col min="11" max="11" width="16.7109375" style="134" customWidth="1"/>
    <col min="12" max="12" width="16.140625" style="163" customWidth="1"/>
    <col min="13" max="13" width="16.5703125" style="164" customWidth="1"/>
    <col min="14" max="14" width="14.85546875" style="134" customWidth="1"/>
    <col min="15" max="15" width="16.140625" style="134" customWidth="1"/>
    <col min="16" max="16" width="14.85546875" style="134" customWidth="1"/>
    <col min="17" max="17" width="16.28515625" style="134" customWidth="1"/>
    <col min="18" max="18" width="14.5703125" style="134" customWidth="1"/>
    <col min="19" max="19" width="17.5703125" style="134" customWidth="1"/>
    <col min="20" max="20" width="14.5703125" style="169" customWidth="1"/>
    <col min="21" max="21" width="15.7109375" style="197" customWidth="1"/>
    <col min="22" max="22" width="15" style="6" hidden="1" customWidth="1" outlineLevel="1"/>
    <col min="23" max="23" width="18.7109375" style="6" hidden="1" customWidth="1" outlineLevel="1"/>
    <col min="24" max="24" width="20.5703125" style="2" hidden="1" customWidth="1" outlineLevel="1"/>
    <col min="25" max="25" width="0" hidden="1" customWidth="1" collapsed="1"/>
    <col min="26" max="26" width="0" hidden="1" customWidth="1"/>
  </cols>
  <sheetData>
    <row r="1" spans="1:24" x14ac:dyDescent="0.25">
      <c r="B1" s="162"/>
      <c r="C1" s="162"/>
      <c r="E1" s="162"/>
      <c r="F1" s="162"/>
      <c r="O1" s="165" t="s">
        <v>39</v>
      </c>
      <c r="P1" s="165">
        <v>4.7451999999999996</v>
      </c>
      <c r="Q1" s="165" t="s">
        <v>38</v>
      </c>
      <c r="R1" s="165"/>
      <c r="S1" s="165"/>
      <c r="T1" s="166"/>
    </row>
    <row r="2" spans="1:24" x14ac:dyDescent="0.25">
      <c r="B2" s="162"/>
      <c r="C2" s="168"/>
      <c r="F2" s="162"/>
      <c r="L2" s="31"/>
      <c r="V2" s="5"/>
    </row>
    <row r="3" spans="1:24" s="3" customFormat="1" ht="37.5" customHeight="1" outlineLevel="1" x14ac:dyDescent="0.25">
      <c r="B3" s="4" t="s">
        <v>1680</v>
      </c>
      <c r="C3" s="4" t="s">
        <v>1681</v>
      </c>
      <c r="D3" s="4" t="s">
        <v>1682</v>
      </c>
      <c r="E3" s="4" t="s">
        <v>1683</v>
      </c>
      <c r="F3" s="4" t="s">
        <v>1684</v>
      </c>
      <c r="G3" s="4" t="s">
        <v>1685</v>
      </c>
      <c r="H3" s="159" t="s">
        <v>1686</v>
      </c>
      <c r="I3" s="207"/>
      <c r="J3" s="4" t="s">
        <v>40</v>
      </c>
      <c r="K3" s="220" t="s">
        <v>41</v>
      </c>
      <c r="L3" s="32" t="s">
        <v>62</v>
      </c>
      <c r="M3" s="32" t="s">
        <v>63</v>
      </c>
      <c r="N3" s="32" t="s">
        <v>44</v>
      </c>
      <c r="O3" s="32" t="s">
        <v>45</v>
      </c>
      <c r="P3" s="32" t="s">
        <v>42</v>
      </c>
      <c r="Q3" s="32" t="s">
        <v>43</v>
      </c>
      <c r="R3" s="67" t="s">
        <v>46</v>
      </c>
      <c r="S3" s="32" t="s">
        <v>47</v>
      </c>
      <c r="T3" s="4" t="s">
        <v>37</v>
      </c>
      <c r="U3" s="216" t="s">
        <v>1721</v>
      </c>
      <c r="V3" s="6"/>
      <c r="W3" s="6"/>
      <c r="X3" s="6"/>
    </row>
    <row r="4" spans="1:24" ht="72.75" customHeight="1" x14ac:dyDescent="0.25">
      <c r="A4" s="147"/>
      <c r="B4" s="242" t="s">
        <v>0</v>
      </c>
      <c r="C4" s="242" t="s">
        <v>1</v>
      </c>
      <c r="D4" s="242" t="s">
        <v>2</v>
      </c>
      <c r="E4" s="242" t="s">
        <v>12</v>
      </c>
      <c r="F4" s="242" t="s">
        <v>13</v>
      </c>
      <c r="G4" s="243" t="s">
        <v>14</v>
      </c>
      <c r="H4" s="245" t="s">
        <v>15</v>
      </c>
      <c r="I4" s="208"/>
      <c r="J4" s="242" t="s">
        <v>3</v>
      </c>
      <c r="K4" s="241" t="s">
        <v>4</v>
      </c>
      <c r="L4" s="246" t="s">
        <v>1372</v>
      </c>
      <c r="M4" s="241" t="s">
        <v>1374</v>
      </c>
      <c r="N4" s="241" t="s">
        <v>5</v>
      </c>
      <c r="O4" s="241" t="s">
        <v>6</v>
      </c>
      <c r="P4" s="241" t="s">
        <v>7</v>
      </c>
      <c r="Q4" s="241" t="s">
        <v>8</v>
      </c>
      <c r="R4" s="241" t="s">
        <v>9</v>
      </c>
      <c r="S4" s="241" t="s">
        <v>10</v>
      </c>
      <c r="T4" s="238" t="s">
        <v>11</v>
      </c>
      <c r="U4" s="198" t="s">
        <v>1722</v>
      </c>
      <c r="V4" s="239" t="s">
        <v>64</v>
      </c>
      <c r="W4" s="239" t="s">
        <v>1367</v>
      </c>
      <c r="X4" s="19" t="s">
        <v>1368</v>
      </c>
    </row>
    <row r="5" spans="1:24" x14ac:dyDescent="0.25">
      <c r="B5" s="242"/>
      <c r="C5" s="242"/>
      <c r="D5" s="242"/>
      <c r="E5" s="242"/>
      <c r="F5" s="242"/>
      <c r="G5" s="244"/>
      <c r="H5" s="245"/>
      <c r="I5" s="208"/>
      <c r="J5" s="242"/>
      <c r="K5" s="241"/>
      <c r="L5" s="246"/>
      <c r="M5" s="241"/>
      <c r="N5" s="241"/>
      <c r="O5" s="241"/>
      <c r="P5" s="241"/>
      <c r="Q5" s="241"/>
      <c r="R5" s="241"/>
      <c r="S5" s="241"/>
      <c r="T5" s="238"/>
      <c r="U5" s="199"/>
      <c r="V5" s="240"/>
      <c r="W5" s="239"/>
      <c r="X5" s="19"/>
    </row>
    <row r="6" spans="1:24" x14ac:dyDescent="0.25">
      <c r="B6" s="170">
        <v>1</v>
      </c>
      <c r="C6" s="170">
        <v>2</v>
      </c>
      <c r="D6" s="170">
        <v>3</v>
      </c>
      <c r="E6" s="170">
        <v>4</v>
      </c>
      <c r="F6" s="170">
        <v>5</v>
      </c>
      <c r="G6" s="170">
        <v>6</v>
      </c>
      <c r="H6" s="188">
        <v>7</v>
      </c>
      <c r="I6" s="209"/>
      <c r="J6" s="170">
        <v>8</v>
      </c>
      <c r="K6" s="68">
        <v>9</v>
      </c>
      <c r="L6" s="33">
        <v>10</v>
      </c>
      <c r="M6" s="68">
        <v>11</v>
      </c>
      <c r="N6" s="68">
        <v>12</v>
      </c>
      <c r="O6" s="68">
        <v>13</v>
      </c>
      <c r="P6" s="68">
        <v>14</v>
      </c>
      <c r="Q6" s="68">
        <v>15</v>
      </c>
      <c r="R6" s="68">
        <v>16</v>
      </c>
      <c r="S6" s="68">
        <v>17</v>
      </c>
      <c r="T6" s="69">
        <v>18</v>
      </c>
      <c r="U6" s="198"/>
    </row>
    <row r="7" spans="1:24" s="3" customFormat="1" x14ac:dyDescent="0.25">
      <c r="A7" s="53">
        <v>205</v>
      </c>
      <c r="B7" s="9" t="s">
        <v>282</v>
      </c>
      <c r="C7" s="9" t="s">
        <v>288</v>
      </c>
      <c r="D7" s="9" t="s">
        <v>288</v>
      </c>
      <c r="E7" s="10">
        <v>7251</v>
      </c>
      <c r="F7" s="10">
        <v>7976</v>
      </c>
      <c r="G7" s="12">
        <v>1</v>
      </c>
      <c r="H7" s="189">
        <v>1</v>
      </c>
      <c r="I7" s="210">
        <f>F7*(100%-H7)</f>
        <v>0</v>
      </c>
      <c r="J7" s="58">
        <v>0.99109829488465395</v>
      </c>
      <c r="K7" s="8">
        <v>0</v>
      </c>
      <c r="L7" s="8">
        <v>0</v>
      </c>
      <c r="M7" s="8">
        <v>0</v>
      </c>
      <c r="N7" s="8">
        <v>0</v>
      </c>
      <c r="O7" s="8">
        <v>0</v>
      </c>
      <c r="P7" s="8">
        <v>0</v>
      </c>
      <c r="Q7" s="8">
        <v>71</v>
      </c>
      <c r="R7" s="8">
        <v>0</v>
      </c>
      <c r="S7" s="161">
        <v>0</v>
      </c>
      <c r="T7" s="69"/>
      <c r="U7" s="199"/>
      <c r="V7" s="1">
        <f>IF(F7&gt;=100000,0,ROUND(E7*2%,0))</f>
        <v>145</v>
      </c>
      <c r="W7" s="6">
        <f>IF(F7&lt;100000,X7,0)</f>
        <v>160</v>
      </c>
      <c r="X7" s="23">
        <f>ROUND(F7*2%,0)</f>
        <v>160</v>
      </c>
    </row>
    <row r="8" spans="1:24" s="3" customFormat="1" ht="21" customHeight="1" x14ac:dyDescent="0.25">
      <c r="A8" s="53">
        <v>208</v>
      </c>
      <c r="B8" s="9" t="s">
        <v>897</v>
      </c>
      <c r="C8" s="9" t="s">
        <v>900</v>
      </c>
      <c r="D8" s="9" t="s">
        <v>900</v>
      </c>
      <c r="E8" s="10">
        <v>5867</v>
      </c>
      <c r="F8" s="10">
        <v>6454</v>
      </c>
      <c r="G8" s="12">
        <v>1</v>
      </c>
      <c r="H8" s="189">
        <v>1</v>
      </c>
      <c r="I8" s="210">
        <f t="shared" ref="I8:I20" si="0">F8*(100%-H8)</f>
        <v>0</v>
      </c>
      <c r="J8" s="58">
        <v>0</v>
      </c>
      <c r="K8" s="8">
        <v>0</v>
      </c>
      <c r="L8" s="8">
        <v>0</v>
      </c>
      <c r="M8" s="8">
        <v>6325</v>
      </c>
      <c r="N8" s="8">
        <v>0</v>
      </c>
      <c r="O8" s="8">
        <v>0</v>
      </c>
      <c r="P8" s="8"/>
      <c r="Q8" s="8">
        <v>5749.66</v>
      </c>
      <c r="R8" s="8">
        <v>1093000</v>
      </c>
      <c r="S8" s="161">
        <v>1093000</v>
      </c>
      <c r="T8" s="69"/>
      <c r="U8" s="199"/>
      <c r="V8" s="1">
        <f>IF(F8&gt;=100000,0,ROUND(E8*2%,0))</f>
        <v>117</v>
      </c>
      <c r="W8" s="6">
        <f>IF(F8&lt;100000,X8,0)</f>
        <v>129</v>
      </c>
      <c r="X8" s="23">
        <f>ROUND(F8*2%,0)</f>
        <v>129</v>
      </c>
    </row>
    <row r="9" spans="1:24" s="3" customFormat="1" ht="21" customHeight="1" x14ac:dyDescent="0.25">
      <c r="A9" s="53">
        <v>283</v>
      </c>
      <c r="B9" s="9" t="s">
        <v>133</v>
      </c>
      <c r="C9" s="9" t="s">
        <v>153</v>
      </c>
      <c r="D9" s="9" t="s">
        <v>153</v>
      </c>
      <c r="E9" s="108">
        <v>1160</v>
      </c>
      <c r="F9" s="108">
        <v>2526</v>
      </c>
      <c r="G9" s="12">
        <v>1</v>
      </c>
      <c r="H9" s="189">
        <v>1</v>
      </c>
      <c r="I9" s="210">
        <f t="shared" si="0"/>
        <v>0</v>
      </c>
      <c r="J9" s="56">
        <v>1</v>
      </c>
      <c r="K9" s="59">
        <v>0</v>
      </c>
      <c r="L9" s="59">
        <v>0</v>
      </c>
      <c r="M9" s="59">
        <v>0</v>
      </c>
      <c r="N9" s="59">
        <v>0</v>
      </c>
      <c r="O9" s="59">
        <v>0</v>
      </c>
      <c r="P9" s="59">
        <v>0</v>
      </c>
      <c r="Q9" s="59">
        <v>0</v>
      </c>
      <c r="R9" s="59">
        <v>0</v>
      </c>
      <c r="S9" s="161">
        <v>0</v>
      </c>
      <c r="T9" s="69"/>
      <c r="U9" s="201"/>
      <c r="V9" s="57">
        <v>117</v>
      </c>
      <c r="W9" s="6">
        <v>129</v>
      </c>
      <c r="X9" s="23">
        <v>129</v>
      </c>
    </row>
    <row r="10" spans="1:24" s="3" customFormat="1" x14ac:dyDescent="0.25">
      <c r="A10" s="53">
        <v>331</v>
      </c>
      <c r="B10" s="9" t="s">
        <v>1232</v>
      </c>
      <c r="C10" s="9" t="s">
        <v>1237</v>
      </c>
      <c r="D10" s="9" t="s">
        <v>1237</v>
      </c>
      <c r="E10" s="10">
        <v>4675</v>
      </c>
      <c r="F10" s="10">
        <v>5759</v>
      </c>
      <c r="G10" s="12">
        <v>1</v>
      </c>
      <c r="H10" s="189">
        <v>0.99982635874283732</v>
      </c>
      <c r="I10" s="210">
        <f t="shared" si="0"/>
        <v>0.99999999999988676</v>
      </c>
      <c r="J10" s="56">
        <v>0.99982635874283732</v>
      </c>
      <c r="K10" s="8">
        <v>0</v>
      </c>
      <c r="L10" s="8">
        <v>0</v>
      </c>
      <c r="M10" s="8">
        <v>0</v>
      </c>
      <c r="N10" s="8">
        <v>0</v>
      </c>
      <c r="O10" s="8">
        <v>0</v>
      </c>
      <c r="P10" s="8">
        <v>0</v>
      </c>
      <c r="Q10" s="8">
        <v>0</v>
      </c>
      <c r="R10" s="8">
        <v>0</v>
      </c>
      <c r="S10" s="161">
        <v>0</v>
      </c>
      <c r="T10" s="69"/>
      <c r="U10" s="201"/>
      <c r="V10" s="1">
        <f>IF(F10&gt;=100000,0,ROUND(E10*2%,0))</f>
        <v>94</v>
      </c>
      <c r="W10" s="6">
        <f>IF(F10&lt;100000,X10,0)</f>
        <v>115</v>
      </c>
      <c r="X10" s="23">
        <f>ROUND(F10*2%,0)</f>
        <v>115</v>
      </c>
    </row>
    <row r="11" spans="1:24" s="3" customFormat="1" x14ac:dyDescent="0.25">
      <c r="A11" s="53">
        <v>411</v>
      </c>
      <c r="B11" s="9" t="s">
        <v>1232</v>
      </c>
      <c r="C11" s="9" t="s">
        <v>1250</v>
      </c>
      <c r="D11" s="9" t="s">
        <v>1250</v>
      </c>
      <c r="E11" s="10">
        <v>3601</v>
      </c>
      <c r="F11" s="10">
        <v>3602</v>
      </c>
      <c r="G11" s="12">
        <v>0.99694529297417389</v>
      </c>
      <c r="H11" s="189">
        <v>0.9994447529150472</v>
      </c>
      <c r="I11" s="210">
        <f t="shared" si="0"/>
        <v>1.9999999999999982</v>
      </c>
      <c r="J11" s="58">
        <v>0.9994447529150472</v>
      </c>
      <c r="K11" s="161">
        <v>0</v>
      </c>
      <c r="L11" s="161">
        <v>0</v>
      </c>
      <c r="M11" s="161">
        <v>0</v>
      </c>
      <c r="N11" s="8">
        <v>0</v>
      </c>
      <c r="O11" s="8">
        <v>0</v>
      </c>
      <c r="P11" s="8">
        <v>0</v>
      </c>
      <c r="Q11" s="8">
        <v>0</v>
      </c>
      <c r="R11" s="8">
        <v>0</v>
      </c>
      <c r="S11" s="161">
        <v>0</v>
      </c>
      <c r="T11" s="69"/>
      <c r="U11" s="201"/>
      <c r="V11" s="1">
        <f>IF(F11&gt;=100000,0,ROUND(E11*2%,0))</f>
        <v>72</v>
      </c>
      <c r="W11" s="6">
        <f>IF(F11&lt;100000,X11,0)</f>
        <v>72</v>
      </c>
      <c r="X11" s="23">
        <f>ROUND(F11*2%,0)</f>
        <v>72</v>
      </c>
    </row>
    <row r="12" spans="1:24" s="3" customFormat="1" ht="21.75" customHeight="1" x14ac:dyDescent="0.25">
      <c r="A12" s="53">
        <v>1036</v>
      </c>
      <c r="B12" s="9" t="s">
        <v>750</v>
      </c>
      <c r="C12" s="9" t="s">
        <v>758</v>
      </c>
      <c r="D12" s="9" t="s">
        <v>758</v>
      </c>
      <c r="E12" s="10">
        <v>356</v>
      </c>
      <c r="F12" s="10">
        <v>3137</v>
      </c>
      <c r="G12" s="12">
        <v>0.9887640449438202</v>
      </c>
      <c r="H12" s="189">
        <v>0.99860000000000004</v>
      </c>
      <c r="I12" s="210">
        <f t="shared" si="0"/>
        <v>4.3917999999998649</v>
      </c>
      <c r="J12" s="58">
        <v>0.99860000000000004</v>
      </c>
      <c r="K12" s="190">
        <v>3.9159999999999799</v>
      </c>
      <c r="L12" s="8">
        <v>0</v>
      </c>
      <c r="M12" s="8">
        <v>0</v>
      </c>
      <c r="N12" s="8">
        <v>910250</v>
      </c>
      <c r="O12" s="8">
        <v>417058</v>
      </c>
      <c r="P12" s="8">
        <v>0.49840000000000201</v>
      </c>
      <c r="Q12" s="8">
        <v>0.49840000000000201</v>
      </c>
      <c r="R12" s="8">
        <v>0</v>
      </c>
      <c r="S12" s="161">
        <v>1327308</v>
      </c>
      <c r="T12" s="131"/>
      <c r="U12" s="199"/>
      <c r="V12" s="1">
        <f>IF(F12&gt;=100000,0,ROUND(E12*2%,0))</f>
        <v>7</v>
      </c>
      <c r="W12" s="6">
        <f>IF(F12&lt;100000,X12,0)</f>
        <v>63</v>
      </c>
      <c r="X12" s="23">
        <f>ROUND(F12*2%,0)</f>
        <v>63</v>
      </c>
    </row>
    <row r="13" spans="1:24" s="3" customFormat="1" ht="21.75" customHeight="1" x14ac:dyDescent="0.25">
      <c r="A13" s="53">
        <v>1</v>
      </c>
      <c r="B13" s="9" t="s">
        <v>282</v>
      </c>
      <c r="C13" s="9" t="s">
        <v>290</v>
      </c>
      <c r="D13" s="9" t="s">
        <v>290</v>
      </c>
      <c r="E13" s="21">
        <v>379</v>
      </c>
      <c r="F13" s="21">
        <v>5153</v>
      </c>
      <c r="G13" s="22">
        <v>0.99472295514511866</v>
      </c>
      <c r="H13" s="189">
        <v>0.99844750630700563</v>
      </c>
      <c r="I13" s="210">
        <f t="shared" si="0"/>
        <v>8</v>
      </c>
      <c r="J13" s="22">
        <v>0.99844750630700563</v>
      </c>
      <c r="K13" s="191">
        <v>0</v>
      </c>
      <c r="L13" s="34">
        <v>0</v>
      </c>
      <c r="M13" s="34">
        <v>0</v>
      </c>
      <c r="N13" s="70">
        <v>0</v>
      </c>
      <c r="O13" s="70">
        <v>0</v>
      </c>
      <c r="P13" s="71">
        <v>0</v>
      </c>
      <c r="Q13" s="71">
        <v>0</v>
      </c>
      <c r="R13" s="71">
        <v>0</v>
      </c>
      <c r="S13" s="74">
        <v>0</v>
      </c>
      <c r="T13" s="75"/>
      <c r="U13" s="199"/>
      <c r="V13" s="1">
        <v>1164</v>
      </c>
      <c r="W13" s="6">
        <v>1241</v>
      </c>
      <c r="X13" s="23">
        <v>1241</v>
      </c>
    </row>
    <row r="14" spans="1:24" s="3" customFormat="1" ht="21.75" customHeight="1" x14ac:dyDescent="0.25">
      <c r="A14" s="53">
        <v>2</v>
      </c>
      <c r="B14" s="9" t="s">
        <v>464</v>
      </c>
      <c r="C14" s="9" t="s">
        <v>465</v>
      </c>
      <c r="D14" s="9" t="s">
        <v>465</v>
      </c>
      <c r="E14" s="21">
        <v>51116</v>
      </c>
      <c r="F14" s="21">
        <v>90995</v>
      </c>
      <c r="G14" s="12">
        <v>0.997</v>
      </c>
      <c r="H14" s="189">
        <v>0.99</v>
      </c>
      <c r="I14" s="210">
        <f t="shared" si="0"/>
        <v>909.95000000000084</v>
      </c>
      <c r="J14" s="22">
        <v>1</v>
      </c>
      <c r="K14" s="21">
        <v>150</v>
      </c>
      <c r="L14" s="34">
        <v>500</v>
      </c>
      <c r="M14" s="34">
        <v>0</v>
      </c>
      <c r="N14" s="71">
        <v>180000</v>
      </c>
      <c r="O14" s="71">
        <v>700000</v>
      </c>
      <c r="P14" s="71">
        <v>500</v>
      </c>
      <c r="Q14" s="71">
        <v>0</v>
      </c>
      <c r="R14" s="71">
        <v>0</v>
      </c>
      <c r="S14" s="74">
        <v>700000</v>
      </c>
      <c r="T14" s="75"/>
      <c r="U14" s="199"/>
      <c r="V14" s="1">
        <v>422</v>
      </c>
      <c r="W14" s="6">
        <v>503</v>
      </c>
      <c r="X14" s="23">
        <v>503</v>
      </c>
    </row>
    <row r="15" spans="1:24" s="3" customFormat="1" ht="21.75" customHeight="1" x14ac:dyDescent="0.25">
      <c r="A15" s="53">
        <v>3</v>
      </c>
      <c r="B15" s="9" t="s">
        <v>750</v>
      </c>
      <c r="C15" s="9" t="s">
        <v>751</v>
      </c>
      <c r="D15" s="9" t="s">
        <v>762</v>
      </c>
      <c r="E15" s="10">
        <v>54235</v>
      </c>
      <c r="F15" s="10">
        <v>65448</v>
      </c>
      <c r="G15" s="12">
        <v>0.98499999999999999</v>
      </c>
      <c r="H15" s="189">
        <v>0.98307052927514971</v>
      </c>
      <c r="I15" s="210">
        <f t="shared" si="0"/>
        <v>1108.000000000002</v>
      </c>
      <c r="J15" s="58">
        <v>0.98307052927514971</v>
      </c>
      <c r="K15" s="8">
        <v>1079</v>
      </c>
      <c r="L15" s="8">
        <v>0</v>
      </c>
      <c r="M15" s="8">
        <v>0</v>
      </c>
      <c r="N15" s="8">
        <v>8670621</v>
      </c>
      <c r="O15" s="8">
        <v>8735641</v>
      </c>
      <c r="P15" s="8">
        <v>813.52499999999998</v>
      </c>
      <c r="Q15" s="8">
        <v>814</v>
      </c>
      <c r="R15" s="8">
        <v>7343028</v>
      </c>
      <c r="S15" s="161">
        <v>24749290</v>
      </c>
      <c r="T15" s="75"/>
      <c r="U15" s="218" t="s">
        <v>1715</v>
      </c>
      <c r="V15" s="1">
        <f t="shared" ref="V15:V20" si="1">IF(F15&gt;=100000,0,ROUND(E15*2%,0))</f>
        <v>1085</v>
      </c>
      <c r="W15" s="6">
        <f t="shared" ref="W15:W20" si="2">IF(F15&lt;100000,X15,0)</f>
        <v>1309</v>
      </c>
      <c r="X15" s="23">
        <f t="shared" ref="X15:X20" si="3">ROUND(F15*2%,0)</f>
        <v>1309</v>
      </c>
    </row>
    <row r="16" spans="1:24" s="3" customFormat="1" ht="21.75" customHeight="1" x14ac:dyDescent="0.25">
      <c r="A16" s="53">
        <v>4</v>
      </c>
      <c r="B16" s="9" t="s">
        <v>16</v>
      </c>
      <c r="C16" s="9" t="s">
        <v>19</v>
      </c>
      <c r="D16" s="9" t="s">
        <v>50</v>
      </c>
      <c r="E16" s="10">
        <v>17751</v>
      </c>
      <c r="F16" s="10">
        <v>19850</v>
      </c>
      <c r="G16" s="12">
        <v>1</v>
      </c>
      <c r="H16" s="189">
        <v>0.98119999999999996</v>
      </c>
      <c r="I16" s="210">
        <f t="shared" si="0"/>
        <v>373.18000000000075</v>
      </c>
      <c r="J16" s="58">
        <v>0.98119999999999996</v>
      </c>
      <c r="K16" s="8">
        <v>0</v>
      </c>
      <c r="L16" s="8">
        <v>0</v>
      </c>
      <c r="M16" s="8">
        <v>0</v>
      </c>
      <c r="N16" s="8">
        <v>0</v>
      </c>
      <c r="O16" s="8">
        <v>0</v>
      </c>
      <c r="P16" s="8">
        <v>0</v>
      </c>
      <c r="Q16" s="8"/>
      <c r="R16" s="8">
        <v>0</v>
      </c>
      <c r="S16" s="161">
        <v>0</v>
      </c>
      <c r="T16" s="75"/>
      <c r="U16" s="218" t="s">
        <v>1715</v>
      </c>
      <c r="V16" s="1">
        <f t="shared" si="1"/>
        <v>355</v>
      </c>
      <c r="W16" s="6">
        <f t="shared" si="2"/>
        <v>397</v>
      </c>
      <c r="X16" s="23">
        <f t="shared" si="3"/>
        <v>397</v>
      </c>
    </row>
    <row r="17" spans="1:24" s="3" customFormat="1" ht="21.75" customHeight="1" x14ac:dyDescent="0.25">
      <c r="A17" s="53">
        <v>5</v>
      </c>
      <c r="B17" s="9" t="s">
        <v>464</v>
      </c>
      <c r="C17" s="9" t="s">
        <v>466</v>
      </c>
      <c r="D17" s="9" t="s">
        <v>466</v>
      </c>
      <c r="E17" s="10">
        <v>15289</v>
      </c>
      <c r="F17" s="10">
        <v>14683</v>
      </c>
      <c r="G17" s="12">
        <v>0.98499999999999999</v>
      </c>
      <c r="H17" s="189">
        <v>0.98</v>
      </c>
      <c r="I17" s="210">
        <f t="shared" si="0"/>
        <v>293.66000000000025</v>
      </c>
      <c r="J17" s="58">
        <v>0.98</v>
      </c>
      <c r="K17" s="8">
        <v>250</v>
      </c>
      <c r="L17" s="8">
        <v>220</v>
      </c>
      <c r="M17" s="8">
        <v>0</v>
      </c>
      <c r="N17" s="8">
        <v>280000</v>
      </c>
      <c r="O17" s="8">
        <v>330000</v>
      </c>
      <c r="P17" s="8">
        <v>220</v>
      </c>
      <c r="Q17" s="8">
        <v>0</v>
      </c>
      <c r="R17" s="8">
        <v>0</v>
      </c>
      <c r="S17" s="161">
        <v>330000</v>
      </c>
      <c r="T17" s="75"/>
      <c r="U17" s="199"/>
      <c r="V17" s="1">
        <f t="shared" si="1"/>
        <v>306</v>
      </c>
      <c r="W17" s="6">
        <f t="shared" si="2"/>
        <v>294</v>
      </c>
      <c r="X17" s="23">
        <f t="shared" si="3"/>
        <v>294</v>
      </c>
    </row>
    <row r="18" spans="1:24" s="3" customFormat="1" ht="21.75" customHeight="1" x14ac:dyDescent="0.25">
      <c r="A18" s="53">
        <v>6</v>
      </c>
      <c r="B18" s="9" t="s">
        <v>1120</v>
      </c>
      <c r="C18" s="9" t="s">
        <v>1139</v>
      </c>
      <c r="D18" s="9" t="s">
        <v>1139</v>
      </c>
      <c r="E18" s="10">
        <v>45249</v>
      </c>
      <c r="F18" s="10">
        <v>46641</v>
      </c>
      <c r="G18" s="12">
        <v>0.98</v>
      </c>
      <c r="H18" s="189">
        <v>0.98</v>
      </c>
      <c r="I18" s="210">
        <f t="shared" si="0"/>
        <v>932.82000000000085</v>
      </c>
      <c r="J18" s="58">
        <v>0.98</v>
      </c>
      <c r="K18" s="8">
        <v>912</v>
      </c>
      <c r="L18" s="8">
        <v>0</v>
      </c>
      <c r="M18" s="8">
        <v>0</v>
      </c>
      <c r="N18" s="8">
        <v>427820</v>
      </c>
      <c r="O18" s="8">
        <v>455524</v>
      </c>
      <c r="P18" s="8">
        <v>0</v>
      </c>
      <c r="Q18" s="8">
        <v>0</v>
      </c>
      <c r="R18" s="8">
        <v>0</v>
      </c>
      <c r="S18" s="161">
        <v>883344</v>
      </c>
      <c r="T18" s="75"/>
      <c r="U18" s="218" t="s">
        <v>1715</v>
      </c>
      <c r="V18" s="1">
        <f t="shared" si="1"/>
        <v>905</v>
      </c>
      <c r="W18" s="6">
        <f t="shared" si="2"/>
        <v>933</v>
      </c>
      <c r="X18" s="23">
        <f t="shared" si="3"/>
        <v>933</v>
      </c>
    </row>
    <row r="19" spans="1:24" s="3" customFormat="1" ht="21.75" customHeight="1" x14ac:dyDescent="0.25">
      <c r="A19" s="53">
        <v>7</v>
      </c>
      <c r="B19" s="9" t="s">
        <v>464</v>
      </c>
      <c r="C19" s="9" t="s">
        <v>468</v>
      </c>
      <c r="D19" s="9" t="s">
        <v>468</v>
      </c>
      <c r="E19" s="10">
        <v>4897</v>
      </c>
      <c r="F19" s="10">
        <v>5142</v>
      </c>
      <c r="G19" s="12">
        <v>0.98</v>
      </c>
      <c r="H19" s="189">
        <v>0.98</v>
      </c>
      <c r="I19" s="210">
        <f t="shared" si="0"/>
        <v>102.84000000000009</v>
      </c>
      <c r="J19" s="58">
        <v>0</v>
      </c>
      <c r="K19" s="8">
        <v>4897</v>
      </c>
      <c r="L19" s="8">
        <v>110</v>
      </c>
      <c r="M19" s="8">
        <v>4897</v>
      </c>
      <c r="N19" s="8">
        <v>4000000</v>
      </c>
      <c r="O19" s="8">
        <v>160000</v>
      </c>
      <c r="P19" s="8">
        <v>110</v>
      </c>
      <c r="Q19" s="8">
        <v>4897</v>
      </c>
      <c r="R19" s="8">
        <v>2000000</v>
      </c>
      <c r="S19" s="161">
        <v>2160000</v>
      </c>
      <c r="T19" s="75"/>
      <c r="U19" s="199"/>
      <c r="V19" s="1">
        <f t="shared" si="1"/>
        <v>98</v>
      </c>
      <c r="W19" s="6">
        <f t="shared" si="2"/>
        <v>103</v>
      </c>
      <c r="X19" s="23">
        <f t="shared" si="3"/>
        <v>103</v>
      </c>
    </row>
    <row r="20" spans="1:24" s="3" customFormat="1" ht="21.75" customHeight="1" x14ac:dyDescent="0.25">
      <c r="A20" s="53">
        <v>8</v>
      </c>
      <c r="B20" s="9" t="s">
        <v>425</v>
      </c>
      <c r="C20" s="9" t="s">
        <v>426</v>
      </c>
      <c r="D20" s="9" t="s">
        <v>463</v>
      </c>
      <c r="E20" s="10">
        <v>35181</v>
      </c>
      <c r="F20" s="10">
        <v>80936</v>
      </c>
      <c r="G20" s="12">
        <v>0.99323498479292804</v>
      </c>
      <c r="H20" s="215">
        <v>0.97528911732727097</v>
      </c>
      <c r="I20" s="210">
        <f t="shared" si="0"/>
        <v>1999.9999999999966</v>
      </c>
      <c r="J20" s="58">
        <v>0.97528911732727097</v>
      </c>
      <c r="K20" s="8">
        <v>0</v>
      </c>
      <c r="L20" s="8">
        <v>380.99999999999659</v>
      </c>
      <c r="M20" s="8">
        <v>380.99999999999659</v>
      </c>
      <c r="N20" s="8">
        <v>0</v>
      </c>
      <c r="O20" s="8">
        <v>1610673.931034483</v>
      </c>
      <c r="P20" s="8">
        <v>1296.3799999999974</v>
      </c>
      <c r="Q20" s="8">
        <v>1296.3799999999974</v>
      </c>
      <c r="R20" s="8">
        <v>0</v>
      </c>
      <c r="S20" s="161">
        <v>1610673.931034483</v>
      </c>
      <c r="T20" s="69"/>
      <c r="U20" s="218" t="s">
        <v>1715</v>
      </c>
      <c r="V20" s="1">
        <f t="shared" si="1"/>
        <v>704</v>
      </c>
      <c r="W20" s="6">
        <f t="shared" si="2"/>
        <v>1619</v>
      </c>
      <c r="X20" s="23">
        <f t="shared" si="3"/>
        <v>1619</v>
      </c>
    </row>
    <row r="21" spans="1:24" s="3" customFormat="1" ht="118.5" customHeight="1" x14ac:dyDescent="0.25">
      <c r="A21" s="53">
        <v>9</v>
      </c>
      <c r="B21" s="9" t="s">
        <v>1015</v>
      </c>
      <c r="C21" s="9" t="s">
        <v>1673</v>
      </c>
      <c r="D21" s="9" t="s">
        <v>1600</v>
      </c>
      <c r="E21" s="76">
        <v>17262</v>
      </c>
      <c r="F21" s="77">
        <v>26565</v>
      </c>
      <c r="G21" s="22">
        <v>0.72827804107424965</v>
      </c>
      <c r="H21" s="189">
        <v>0.97382846087704211</v>
      </c>
      <c r="I21" s="210"/>
      <c r="J21" s="22">
        <v>0</v>
      </c>
      <c r="K21" s="21">
        <v>2390.1000000000004</v>
      </c>
      <c r="L21" s="8">
        <v>164.24693680137625</v>
      </c>
      <c r="M21" s="8">
        <v>26034</v>
      </c>
      <c r="N21" s="70">
        <v>268650.38260869565</v>
      </c>
      <c r="O21" s="70">
        <v>472805.26086956519</v>
      </c>
      <c r="P21" s="71">
        <v>297.10000000000036</v>
      </c>
      <c r="Q21" s="71">
        <v>6391.1</v>
      </c>
      <c r="R21" s="70">
        <v>0</v>
      </c>
      <c r="S21" s="78">
        <v>741455.64347826084</v>
      </c>
      <c r="T21" s="69"/>
      <c r="U21" s="218" t="s">
        <v>1715</v>
      </c>
      <c r="V21" s="6">
        <v>0</v>
      </c>
      <c r="W21" s="23">
        <v>3910</v>
      </c>
    </row>
    <row r="22" spans="1:24" s="3" customFormat="1" ht="47.25" customHeight="1" x14ac:dyDescent="0.25">
      <c r="A22" s="53">
        <v>10</v>
      </c>
      <c r="B22" s="9" t="s">
        <v>1120</v>
      </c>
      <c r="C22" s="9" t="s">
        <v>1124</v>
      </c>
      <c r="D22" s="9" t="s">
        <v>1145</v>
      </c>
      <c r="E22" s="10">
        <v>6496</v>
      </c>
      <c r="F22" s="10">
        <v>6821</v>
      </c>
      <c r="G22" s="12">
        <v>1</v>
      </c>
      <c r="H22" s="189">
        <v>0.97209999999999996</v>
      </c>
      <c r="I22" s="210"/>
      <c r="J22" s="58">
        <v>0</v>
      </c>
      <c r="K22" s="8">
        <v>0</v>
      </c>
      <c r="L22" s="8">
        <v>54.305900000000236</v>
      </c>
      <c r="M22" s="8">
        <v>6685</v>
      </c>
      <c r="N22" s="8">
        <v>0</v>
      </c>
      <c r="O22" s="8">
        <v>873790</v>
      </c>
      <c r="P22" s="8">
        <v>60.079999999999927</v>
      </c>
      <c r="Q22" s="8">
        <v>6366.08</v>
      </c>
      <c r="R22" s="8">
        <v>1943418.5498839901</v>
      </c>
      <c r="S22" s="161">
        <v>2817208.5498839901</v>
      </c>
      <c r="T22" s="69"/>
      <c r="U22" s="199"/>
      <c r="V22" s="1">
        <f>IF(F22&gt;=100000,0,ROUND(E22*2%,0))</f>
        <v>130</v>
      </c>
      <c r="W22" s="6">
        <f>IF(F22&lt;100000,X22,0)</f>
        <v>136</v>
      </c>
      <c r="X22" s="23">
        <f>ROUND(F22*2%,0)</f>
        <v>136</v>
      </c>
    </row>
    <row r="23" spans="1:24" ht="22.5" customHeight="1" x14ac:dyDescent="0.25">
      <c r="A23" s="53">
        <v>11</v>
      </c>
      <c r="B23" s="9" t="s">
        <v>750</v>
      </c>
      <c r="C23" s="9" t="s">
        <v>757</v>
      </c>
      <c r="D23" s="9" t="s">
        <v>757</v>
      </c>
      <c r="E23" s="10">
        <v>2466</v>
      </c>
      <c r="F23" s="10">
        <v>2564</v>
      </c>
      <c r="G23" s="12">
        <v>0.99310624493106248</v>
      </c>
      <c r="H23" s="189">
        <v>0.97199999999999998</v>
      </c>
      <c r="I23" s="210"/>
      <c r="J23" s="58">
        <v>0.97199999999999998</v>
      </c>
      <c r="K23" s="8">
        <v>17.262000000000072</v>
      </c>
      <c r="L23" s="8">
        <v>20.511999999999929</v>
      </c>
      <c r="M23" s="8">
        <v>20.511999999999929</v>
      </c>
      <c r="N23" s="8">
        <v>1534610</v>
      </c>
      <c r="O23" s="8">
        <v>511189</v>
      </c>
      <c r="P23" s="8">
        <v>69.047999999999931</v>
      </c>
      <c r="Q23" s="8">
        <v>69.047999999999931</v>
      </c>
      <c r="R23" s="8">
        <v>1844315</v>
      </c>
      <c r="S23" s="161">
        <v>3890114</v>
      </c>
      <c r="T23" s="69"/>
      <c r="U23" s="199"/>
      <c r="V23" s="1">
        <f>IF(F23&gt;=100000,0,ROUND(E23*2%,0))</f>
        <v>49</v>
      </c>
      <c r="W23" s="6">
        <f>IF(F23&lt;100000,X23,0)</f>
        <v>51</v>
      </c>
      <c r="X23" s="7">
        <f>ROUND(F23*2%,0)</f>
        <v>51</v>
      </c>
    </row>
    <row r="24" spans="1:24" ht="65.25" customHeight="1" x14ac:dyDescent="0.25">
      <c r="A24" s="53">
        <v>12</v>
      </c>
      <c r="B24" s="9" t="s">
        <v>1088</v>
      </c>
      <c r="C24" s="9" t="s">
        <v>1088</v>
      </c>
      <c r="D24" s="9" t="s">
        <v>1117</v>
      </c>
      <c r="E24" s="10">
        <v>98857</v>
      </c>
      <c r="F24" s="10">
        <v>118044</v>
      </c>
      <c r="G24" s="12">
        <v>0.99248409318510578</v>
      </c>
      <c r="H24" s="189">
        <v>0.97145132323540362</v>
      </c>
      <c r="I24" s="210"/>
      <c r="J24" s="58">
        <v>0.96782555657212566</v>
      </c>
      <c r="K24" s="8">
        <v>740</v>
      </c>
      <c r="L24" s="8">
        <v>3370.000000000015</v>
      </c>
      <c r="M24" s="8">
        <v>3797.9999999999991</v>
      </c>
      <c r="N24" s="8">
        <v>0</v>
      </c>
      <c r="O24" s="8">
        <v>3147129.2535496955</v>
      </c>
      <c r="P24" s="8">
        <v>1392.8600000000006</v>
      </c>
      <c r="Q24" s="8">
        <v>1669.8600000000006</v>
      </c>
      <c r="R24" s="8">
        <v>0</v>
      </c>
      <c r="S24" s="161">
        <v>3147129.2535496955</v>
      </c>
      <c r="T24" s="69"/>
      <c r="U24" s="218" t="s">
        <v>1715</v>
      </c>
      <c r="V24" s="1">
        <f>IF(F24&gt;=100000,0,ROUND(E24*2%,0))</f>
        <v>0</v>
      </c>
      <c r="W24" s="6">
        <f>IF(F24&lt;100000,X24,0)</f>
        <v>0</v>
      </c>
      <c r="X24" s="7">
        <f>ROUND(F24*2%,0)</f>
        <v>2361</v>
      </c>
    </row>
    <row r="25" spans="1:24" ht="133.5" customHeight="1" x14ac:dyDescent="0.25">
      <c r="A25" s="53">
        <v>13</v>
      </c>
      <c r="B25" s="9" t="s">
        <v>750</v>
      </c>
      <c r="C25" s="9" t="s">
        <v>750</v>
      </c>
      <c r="D25" s="9" t="s">
        <v>1564</v>
      </c>
      <c r="E25" s="10">
        <v>53052</v>
      </c>
      <c r="F25" s="10">
        <v>58057</v>
      </c>
      <c r="G25" s="12">
        <v>0.97499999999999998</v>
      </c>
      <c r="H25" s="189">
        <v>0.97099999999999997</v>
      </c>
      <c r="I25" s="210"/>
      <c r="J25" s="58">
        <v>0.97099999999999997</v>
      </c>
      <c r="K25" s="8">
        <v>2232</v>
      </c>
      <c r="L25" s="8">
        <v>803</v>
      </c>
      <c r="M25" s="8">
        <v>803</v>
      </c>
      <c r="N25" s="8">
        <v>10092252</v>
      </c>
      <c r="O25" s="8">
        <v>4690325</v>
      </c>
      <c r="P25" s="8">
        <v>1538.5079999999998</v>
      </c>
      <c r="Q25" s="8">
        <v>1539</v>
      </c>
      <c r="R25" s="8">
        <v>935000</v>
      </c>
      <c r="S25" s="161">
        <v>15717577</v>
      </c>
      <c r="T25" s="69"/>
      <c r="U25" s="218" t="s">
        <v>1715</v>
      </c>
      <c r="V25" s="1">
        <f>IF(F25&gt;=100000,0,ROUND(E25*2%,0))</f>
        <v>1061</v>
      </c>
      <c r="W25" s="6">
        <f>IF(F25&lt;100000,X25,0)</f>
        <v>1161</v>
      </c>
      <c r="X25" s="7">
        <f>ROUND(F25*2%,0)</f>
        <v>1161</v>
      </c>
    </row>
    <row r="26" spans="1:24" ht="65.25" customHeight="1" x14ac:dyDescent="0.25">
      <c r="A26" s="53">
        <v>14</v>
      </c>
      <c r="B26" s="9" t="s">
        <v>65</v>
      </c>
      <c r="C26" s="9" t="s">
        <v>65</v>
      </c>
      <c r="D26" s="9" t="s">
        <v>65</v>
      </c>
      <c r="E26" s="21">
        <v>153464</v>
      </c>
      <c r="F26" s="21">
        <v>184157</v>
      </c>
      <c r="G26" s="22">
        <v>0.99251941823489598</v>
      </c>
      <c r="H26" s="189">
        <v>0.97032423421319802</v>
      </c>
      <c r="I26" s="210"/>
      <c r="J26" s="22">
        <v>0.97032423421319847</v>
      </c>
      <c r="K26" s="21">
        <v>1148</v>
      </c>
      <c r="L26" s="8">
        <v>5465.0000000000919</v>
      </c>
      <c r="M26" s="8">
        <v>5465.00000000001</v>
      </c>
      <c r="N26" s="70">
        <v>0</v>
      </c>
      <c r="O26" s="70">
        <v>4089582.8750000005</v>
      </c>
      <c r="P26" s="71">
        <v>5465</v>
      </c>
      <c r="Q26" s="71">
        <v>5465</v>
      </c>
      <c r="R26" s="71">
        <v>0</v>
      </c>
      <c r="S26" s="78">
        <v>4089582.8750000005</v>
      </c>
      <c r="T26" s="69"/>
      <c r="U26" s="218" t="s">
        <v>1715</v>
      </c>
      <c r="V26" s="6">
        <v>0</v>
      </c>
      <c r="W26" s="23">
        <v>3712</v>
      </c>
      <c r="X26"/>
    </row>
    <row r="27" spans="1:24" ht="15.75" customHeight="1" x14ac:dyDescent="0.25">
      <c r="A27" s="53">
        <v>15</v>
      </c>
      <c r="B27" s="9" t="s">
        <v>464</v>
      </c>
      <c r="C27" s="9" t="s">
        <v>467</v>
      </c>
      <c r="D27" s="9" t="s">
        <v>481</v>
      </c>
      <c r="E27" s="10">
        <v>11000</v>
      </c>
      <c r="F27" s="10">
        <v>9923</v>
      </c>
      <c r="G27" s="12">
        <v>0.995</v>
      </c>
      <c r="H27" s="189">
        <v>0.97</v>
      </c>
      <c r="I27" s="210"/>
      <c r="J27" s="58">
        <v>0.97</v>
      </c>
      <c r="K27" s="8">
        <v>90</v>
      </c>
      <c r="L27" s="8">
        <v>300</v>
      </c>
      <c r="M27" s="8">
        <v>0</v>
      </c>
      <c r="N27" s="8">
        <v>110000</v>
      </c>
      <c r="O27" s="8">
        <v>450000</v>
      </c>
      <c r="P27" s="8">
        <v>300</v>
      </c>
      <c r="Q27" s="8">
        <v>0</v>
      </c>
      <c r="R27" s="8">
        <v>0</v>
      </c>
      <c r="S27" s="161">
        <v>450000</v>
      </c>
      <c r="T27" s="69"/>
      <c r="U27" s="199"/>
      <c r="V27" s="1">
        <f>IF(F27&gt;=100000,0,ROUND(E27*2%,0))</f>
        <v>220</v>
      </c>
      <c r="W27" s="6">
        <f>IF(F27&lt;100000,X27,0)</f>
        <v>198</v>
      </c>
      <c r="X27" s="7">
        <f>ROUND(F27*2%,0)</f>
        <v>198</v>
      </c>
    </row>
    <row r="28" spans="1:24" ht="15.75" customHeight="1" x14ac:dyDescent="0.25">
      <c r="A28" s="53">
        <v>16</v>
      </c>
      <c r="B28" s="9" t="s">
        <v>750</v>
      </c>
      <c r="C28" s="9" t="s">
        <v>756</v>
      </c>
      <c r="D28" s="9" t="s">
        <v>761</v>
      </c>
      <c r="E28" s="10">
        <v>7797</v>
      </c>
      <c r="F28" s="10">
        <v>8319.3989999999994</v>
      </c>
      <c r="G28" s="12">
        <v>0.98717455431576251</v>
      </c>
      <c r="H28" s="189">
        <v>0.96799999999999997</v>
      </c>
      <c r="I28" s="210"/>
      <c r="J28" s="58">
        <v>0.96799999999999997</v>
      </c>
      <c r="K28" s="8">
        <v>101.36099999999978</v>
      </c>
      <c r="L28" s="8">
        <v>99.832788000000221</v>
      </c>
      <c r="M28" s="8">
        <v>99.832788000000221</v>
      </c>
      <c r="N28" s="8">
        <v>1637718</v>
      </c>
      <c r="O28" s="8">
        <v>537189</v>
      </c>
      <c r="P28" s="8">
        <v>249.50400000000022</v>
      </c>
      <c r="Q28" s="8">
        <v>249.50400000000022</v>
      </c>
      <c r="R28" s="8">
        <v>0</v>
      </c>
      <c r="S28" s="161">
        <v>2174907</v>
      </c>
      <c r="T28" s="69"/>
      <c r="U28" s="199"/>
      <c r="V28" s="1">
        <f>IF(F28&gt;=100000,0,ROUND(E28*2%,0))</f>
        <v>156</v>
      </c>
      <c r="W28" s="6">
        <f>IF(F28&lt;100000,X28,0)</f>
        <v>166</v>
      </c>
      <c r="X28" s="7">
        <f>ROUND(F28*2%,0)</f>
        <v>166</v>
      </c>
    </row>
    <row r="29" spans="1:24" ht="15.75" customHeight="1" x14ac:dyDescent="0.25">
      <c r="A29" s="53">
        <v>17</v>
      </c>
      <c r="B29" s="9" t="s">
        <v>684</v>
      </c>
      <c r="C29" s="9" t="s">
        <v>693</v>
      </c>
      <c r="D29" s="9" t="s">
        <v>693</v>
      </c>
      <c r="E29" s="10">
        <v>3969</v>
      </c>
      <c r="F29" s="10">
        <v>4167</v>
      </c>
      <c r="G29" s="12">
        <v>0.95515243134290762</v>
      </c>
      <c r="H29" s="189">
        <v>0.96736261099112075</v>
      </c>
      <c r="I29" s="210"/>
      <c r="J29" s="58">
        <v>0.96736261099112075</v>
      </c>
      <c r="K29" s="8">
        <v>0</v>
      </c>
      <c r="L29" s="8">
        <v>52.999999999999829</v>
      </c>
      <c r="M29" s="8">
        <v>52.999999999999829</v>
      </c>
      <c r="N29" s="8">
        <v>0</v>
      </c>
      <c r="O29" s="8">
        <v>0</v>
      </c>
      <c r="P29" s="8">
        <v>0</v>
      </c>
      <c r="Q29" s="8"/>
      <c r="R29" s="8">
        <v>0</v>
      </c>
      <c r="S29" s="161">
        <v>0</v>
      </c>
      <c r="T29" s="69"/>
      <c r="U29" s="199"/>
      <c r="V29" s="1">
        <f>IF(F29&gt;=100000,0,ROUND(E29*2%,0))</f>
        <v>79</v>
      </c>
      <c r="W29" s="6">
        <f>IF(F29&lt;100000,X29,0)</f>
        <v>83</v>
      </c>
      <c r="X29" s="7">
        <f>ROUND(F29*2%,0)</f>
        <v>83</v>
      </c>
    </row>
    <row r="30" spans="1:24" ht="15.75" customHeight="1" x14ac:dyDescent="0.25">
      <c r="A30" s="53">
        <v>18</v>
      </c>
      <c r="B30" s="9" t="s">
        <v>1232</v>
      </c>
      <c r="C30" s="9" t="s">
        <v>1234</v>
      </c>
      <c r="D30" s="9" t="s">
        <v>1234</v>
      </c>
      <c r="E30" s="10">
        <v>38194</v>
      </c>
      <c r="F30" s="10">
        <v>45833</v>
      </c>
      <c r="G30" s="12">
        <v>0.84243598470964021</v>
      </c>
      <c r="H30" s="189">
        <v>0.96480701677830383</v>
      </c>
      <c r="I30" s="210"/>
      <c r="J30" s="58">
        <v>0.96480701677830383</v>
      </c>
      <c r="K30" s="8">
        <v>5254.1200000000026</v>
      </c>
      <c r="L30" s="8">
        <v>696.00000000000068</v>
      </c>
      <c r="M30" s="8">
        <v>696.00000000000068</v>
      </c>
      <c r="N30" s="8">
        <v>687210.1419354839</v>
      </c>
      <c r="O30" s="8">
        <v>1214428.6451612904</v>
      </c>
      <c r="P30" s="8">
        <v>849.12000000000262</v>
      </c>
      <c r="Q30" s="8">
        <v>849.12000000000262</v>
      </c>
      <c r="R30" s="8">
        <v>0</v>
      </c>
      <c r="S30" s="161">
        <v>1901638.7870967742</v>
      </c>
      <c r="T30" s="69"/>
      <c r="U30" s="199"/>
      <c r="V30" s="1">
        <f>IF(F30&gt;=100000,0,ROUND(E30*2%,0))</f>
        <v>764</v>
      </c>
      <c r="W30" s="6">
        <f>IF(F30&lt;100000,X30,0)</f>
        <v>917</v>
      </c>
      <c r="X30" s="7">
        <f>ROUND(F30*2%,0)</f>
        <v>917</v>
      </c>
    </row>
    <row r="31" spans="1:24" s="3" customFormat="1" ht="106.5" customHeight="1" x14ac:dyDescent="0.25">
      <c r="A31" s="53">
        <v>19</v>
      </c>
      <c r="B31" s="9" t="s">
        <v>750</v>
      </c>
      <c r="C31" s="9" t="s">
        <v>752</v>
      </c>
      <c r="D31" s="9" t="s">
        <v>752</v>
      </c>
      <c r="E31" s="21">
        <v>16608</v>
      </c>
      <c r="F31" s="21">
        <v>17051</v>
      </c>
      <c r="G31" s="12">
        <v>0.97934730250481694</v>
      </c>
      <c r="H31" s="189">
        <v>0.96352120110257455</v>
      </c>
      <c r="I31" s="210"/>
      <c r="J31" s="12">
        <v>0.96352120110257455</v>
      </c>
      <c r="K31" s="21">
        <v>0</v>
      </c>
      <c r="L31" s="8">
        <v>281.00000000000125</v>
      </c>
      <c r="M31" s="8">
        <v>281.00000000000125</v>
      </c>
      <c r="N31" s="71">
        <v>0</v>
      </c>
      <c r="O31" s="71">
        <v>452111.4705882353</v>
      </c>
      <c r="P31" s="71">
        <v>289.84000000000015</v>
      </c>
      <c r="Q31" s="71">
        <v>289.84000000000015</v>
      </c>
      <c r="R31" s="71">
        <v>0</v>
      </c>
      <c r="S31" s="74">
        <v>452111.4705882353</v>
      </c>
      <c r="T31" s="69"/>
      <c r="U31" s="199"/>
      <c r="V31" s="1">
        <v>200</v>
      </c>
      <c r="W31" s="6">
        <v>235</v>
      </c>
      <c r="X31" s="23">
        <v>235</v>
      </c>
    </row>
    <row r="32" spans="1:24" s="3" customFormat="1" ht="63.75" customHeight="1" x14ac:dyDescent="0.25">
      <c r="A32" s="53">
        <v>20</v>
      </c>
      <c r="B32" s="9" t="s">
        <v>315</v>
      </c>
      <c r="C32" s="9" t="s">
        <v>315</v>
      </c>
      <c r="D32" s="9" t="s">
        <v>315</v>
      </c>
      <c r="E32" s="10">
        <v>106718</v>
      </c>
      <c r="F32" s="10">
        <v>143246</v>
      </c>
      <c r="G32" s="12">
        <v>0.95852620926179266</v>
      </c>
      <c r="H32" s="189">
        <v>0.96080169777864655</v>
      </c>
      <c r="I32" s="210"/>
      <c r="J32" s="58">
        <v>0.96080169777864655</v>
      </c>
      <c r="K32" s="8">
        <v>4426</v>
      </c>
      <c r="L32" s="8">
        <v>5614.9999999999973</v>
      </c>
      <c r="M32" s="8">
        <v>5614.9999999999973</v>
      </c>
      <c r="N32" s="8">
        <v>2056287.5862068965</v>
      </c>
      <c r="O32" s="8">
        <v>4610143.1034482755</v>
      </c>
      <c r="P32" s="8">
        <v>5615</v>
      </c>
      <c r="Q32" s="8">
        <v>5615</v>
      </c>
      <c r="R32" s="8">
        <v>0</v>
      </c>
      <c r="S32" s="161">
        <v>6666430.6896551717</v>
      </c>
      <c r="T32" s="69"/>
      <c r="U32" s="218" t="s">
        <v>1715</v>
      </c>
      <c r="V32" s="1">
        <f t="shared" ref="V32:V47" si="4">IF(F32&gt;=100000,0,ROUND(E32*2%,0))</f>
        <v>0</v>
      </c>
      <c r="W32" s="6">
        <f t="shared" ref="W32:W47" si="5">IF(F32&lt;100000,X32,0)</f>
        <v>0</v>
      </c>
      <c r="X32" s="23">
        <f t="shared" ref="X32:X47" si="6">ROUND(F32*2%,0)</f>
        <v>2865</v>
      </c>
    </row>
    <row r="33" spans="1:24" ht="72.75" customHeight="1" x14ac:dyDescent="0.25">
      <c r="A33" s="53">
        <v>21</v>
      </c>
      <c r="B33" s="9" t="s">
        <v>464</v>
      </c>
      <c r="C33" s="9" t="s">
        <v>1377</v>
      </c>
      <c r="D33" s="9" t="s">
        <v>464</v>
      </c>
      <c r="E33" s="10">
        <v>8780</v>
      </c>
      <c r="F33" s="10">
        <v>18346</v>
      </c>
      <c r="G33" s="12">
        <v>0.94</v>
      </c>
      <c r="H33" s="189">
        <v>0.96</v>
      </c>
      <c r="I33" s="210"/>
      <c r="J33" s="58">
        <v>0.96</v>
      </c>
      <c r="K33" s="8">
        <v>520</v>
      </c>
      <c r="L33" s="8">
        <v>345</v>
      </c>
      <c r="M33" s="8">
        <v>0</v>
      </c>
      <c r="N33" s="8">
        <v>600000</v>
      </c>
      <c r="O33" s="8">
        <v>480000</v>
      </c>
      <c r="P33" s="8">
        <v>345</v>
      </c>
      <c r="Q33" s="8">
        <v>0</v>
      </c>
      <c r="R33" s="8">
        <v>0</v>
      </c>
      <c r="S33" s="161">
        <v>480000</v>
      </c>
      <c r="T33" s="69"/>
      <c r="U33" s="199"/>
      <c r="V33" s="1">
        <f t="shared" si="4"/>
        <v>176</v>
      </c>
      <c r="W33" s="6">
        <f t="shared" si="5"/>
        <v>367</v>
      </c>
      <c r="X33" s="7">
        <f t="shared" si="6"/>
        <v>367</v>
      </c>
    </row>
    <row r="34" spans="1:24" ht="15.75" customHeight="1" x14ac:dyDescent="0.25">
      <c r="A34" s="53">
        <v>22</v>
      </c>
      <c r="B34" s="9" t="s">
        <v>166</v>
      </c>
      <c r="C34" s="9" t="s">
        <v>170</v>
      </c>
      <c r="D34" s="9" t="s">
        <v>170</v>
      </c>
      <c r="E34" s="10">
        <v>9952</v>
      </c>
      <c r="F34" s="10">
        <v>10947</v>
      </c>
      <c r="G34" s="12">
        <v>0.97578376205787787</v>
      </c>
      <c r="H34" s="189">
        <v>0.95989768886452909</v>
      </c>
      <c r="I34" s="210"/>
      <c r="J34" s="58">
        <v>0.95989768886452909</v>
      </c>
      <c r="K34" s="8">
        <v>0</v>
      </c>
      <c r="L34" s="8">
        <v>220.00000000000011</v>
      </c>
      <c r="M34" s="8">
        <v>220.00000000000011</v>
      </c>
      <c r="N34" s="8">
        <v>0</v>
      </c>
      <c r="O34" s="8">
        <v>324729.125</v>
      </c>
      <c r="P34" s="8">
        <v>239.95999999999913</v>
      </c>
      <c r="Q34" s="8">
        <v>239.95999999999913</v>
      </c>
      <c r="R34" s="8">
        <v>0</v>
      </c>
      <c r="S34" s="161">
        <v>324729.125</v>
      </c>
      <c r="T34" s="69"/>
      <c r="U34" s="218" t="s">
        <v>1715</v>
      </c>
      <c r="V34" s="1">
        <f t="shared" si="4"/>
        <v>199</v>
      </c>
      <c r="W34" s="6">
        <f t="shared" si="5"/>
        <v>219</v>
      </c>
      <c r="X34" s="7">
        <f t="shared" si="6"/>
        <v>219</v>
      </c>
    </row>
    <row r="35" spans="1:24" ht="15.75" customHeight="1" x14ac:dyDescent="0.25">
      <c r="A35" s="53">
        <v>23</v>
      </c>
      <c r="B35" s="9" t="s">
        <v>425</v>
      </c>
      <c r="C35" s="9" t="s">
        <v>433</v>
      </c>
      <c r="D35" s="9" t="s">
        <v>461</v>
      </c>
      <c r="E35" s="10">
        <v>2716</v>
      </c>
      <c r="F35" s="10">
        <v>14259</v>
      </c>
      <c r="G35" s="12">
        <v>0.85787923416789402</v>
      </c>
      <c r="H35" s="189">
        <v>0.95911354232414614</v>
      </c>
      <c r="I35" s="210"/>
      <c r="J35" s="58">
        <v>0.95911354232414614</v>
      </c>
      <c r="K35" s="8">
        <v>331.67999999999984</v>
      </c>
      <c r="L35" s="8">
        <v>298.00000000000023</v>
      </c>
      <c r="M35" s="8">
        <v>298.00000000000023</v>
      </c>
      <c r="N35" s="8">
        <v>150789.33333333331</v>
      </c>
      <c r="O35" s="8">
        <v>391229.36363636365</v>
      </c>
      <c r="P35" s="8">
        <v>528.67999999999984</v>
      </c>
      <c r="Q35" s="8">
        <v>528.67999999999984</v>
      </c>
      <c r="R35" s="8">
        <v>0</v>
      </c>
      <c r="S35" s="161">
        <v>542018.69696969702</v>
      </c>
      <c r="T35" s="69"/>
      <c r="U35" s="199"/>
      <c r="V35" s="1">
        <f t="shared" si="4"/>
        <v>54</v>
      </c>
      <c r="W35" s="6">
        <f t="shared" si="5"/>
        <v>285</v>
      </c>
      <c r="X35" s="7">
        <f t="shared" si="6"/>
        <v>285</v>
      </c>
    </row>
    <row r="36" spans="1:24" ht="34.5" customHeight="1" x14ac:dyDescent="0.25">
      <c r="A36" s="53">
        <v>24</v>
      </c>
      <c r="B36" s="9" t="s">
        <v>282</v>
      </c>
      <c r="C36" s="9" t="s">
        <v>285</v>
      </c>
      <c r="D36" s="9" t="s">
        <v>285</v>
      </c>
      <c r="E36" s="10">
        <v>14359</v>
      </c>
      <c r="F36" s="10">
        <v>14386</v>
      </c>
      <c r="G36" s="12">
        <v>1</v>
      </c>
      <c r="H36" s="189">
        <v>0.95516474350062563</v>
      </c>
      <c r="I36" s="210"/>
      <c r="J36" s="58">
        <v>0.95516474350062563</v>
      </c>
      <c r="K36" s="8">
        <v>0</v>
      </c>
      <c r="L36" s="8">
        <v>356.99999999999966</v>
      </c>
      <c r="M36" s="8">
        <v>356.99999999999966</v>
      </c>
      <c r="N36" s="8">
        <v>0</v>
      </c>
      <c r="O36" s="8">
        <v>482668.37499999994</v>
      </c>
      <c r="P36" s="8">
        <v>357.81999999999971</v>
      </c>
      <c r="Q36" s="8">
        <v>357.81999999999971</v>
      </c>
      <c r="R36" s="8">
        <v>0</v>
      </c>
      <c r="S36" s="161">
        <v>482668.37499999994</v>
      </c>
      <c r="T36" s="69"/>
      <c r="U36" s="199"/>
      <c r="V36" s="1">
        <f t="shared" si="4"/>
        <v>287</v>
      </c>
      <c r="W36" s="6">
        <f t="shared" si="5"/>
        <v>288</v>
      </c>
      <c r="X36" s="7">
        <f t="shared" si="6"/>
        <v>288</v>
      </c>
    </row>
    <row r="37" spans="1:24" ht="26.25" customHeight="1" x14ac:dyDescent="0.25">
      <c r="A37" s="53">
        <v>25</v>
      </c>
      <c r="B37" s="9" t="s">
        <v>378</v>
      </c>
      <c r="C37" s="9" t="s">
        <v>120</v>
      </c>
      <c r="D37" s="9" t="s">
        <v>790</v>
      </c>
      <c r="E37" s="10">
        <v>41582</v>
      </c>
      <c r="F37" s="10">
        <v>49538</v>
      </c>
      <c r="G37" s="12">
        <v>0.94442306767351258</v>
      </c>
      <c r="H37" s="189">
        <v>0.95334894424482219</v>
      </c>
      <c r="I37" s="210"/>
      <c r="J37" s="58">
        <v>0.95334894424482219</v>
      </c>
      <c r="K37" s="8">
        <v>0</v>
      </c>
      <c r="L37" s="8">
        <v>1319.9999999999982</v>
      </c>
      <c r="M37" s="8">
        <v>1319.9999999999982</v>
      </c>
      <c r="N37" s="8">
        <v>0</v>
      </c>
      <c r="O37" s="8">
        <v>0</v>
      </c>
      <c r="P37" s="8">
        <v>0</v>
      </c>
      <c r="Q37" s="8">
        <v>0</v>
      </c>
      <c r="R37" s="8">
        <v>0</v>
      </c>
      <c r="S37" s="161">
        <v>0</v>
      </c>
      <c r="T37" s="69"/>
      <c r="U37" s="199"/>
      <c r="V37" s="1">
        <f t="shared" si="4"/>
        <v>832</v>
      </c>
      <c r="W37" s="6">
        <f t="shared" si="5"/>
        <v>991</v>
      </c>
      <c r="X37" s="7">
        <f t="shared" si="6"/>
        <v>991</v>
      </c>
    </row>
    <row r="38" spans="1:24" ht="75" customHeight="1" x14ac:dyDescent="0.25">
      <c r="A38" s="53">
        <v>26</v>
      </c>
      <c r="B38" s="9" t="s">
        <v>264</v>
      </c>
      <c r="C38" s="9" t="s">
        <v>271</v>
      </c>
      <c r="D38" s="9" t="s">
        <v>271</v>
      </c>
      <c r="E38" s="10">
        <v>3398</v>
      </c>
      <c r="F38" s="10">
        <v>3551</v>
      </c>
      <c r="G38" s="12">
        <v>0.91979999999999995</v>
      </c>
      <c r="H38" s="189">
        <v>0.9526</v>
      </c>
      <c r="I38" s="210"/>
      <c r="J38" s="58">
        <v>0.9526</v>
      </c>
      <c r="K38" s="8">
        <v>0</v>
      </c>
      <c r="L38" s="8"/>
      <c r="M38" s="8"/>
      <c r="N38" s="8">
        <v>0</v>
      </c>
      <c r="O38" s="8">
        <v>0</v>
      </c>
      <c r="P38" s="8"/>
      <c r="Q38" s="8"/>
      <c r="R38" s="8">
        <v>229585</v>
      </c>
      <c r="S38" s="161">
        <v>229585</v>
      </c>
      <c r="T38" s="69"/>
      <c r="U38" s="199"/>
      <c r="V38" s="1">
        <f t="shared" si="4"/>
        <v>68</v>
      </c>
      <c r="W38" s="6">
        <f t="shared" si="5"/>
        <v>71</v>
      </c>
      <c r="X38" s="7">
        <f t="shared" si="6"/>
        <v>71</v>
      </c>
    </row>
    <row r="39" spans="1:24" ht="43.5" customHeight="1" x14ac:dyDescent="0.25">
      <c r="A39" s="53">
        <v>27</v>
      </c>
      <c r="B39" s="9" t="s">
        <v>282</v>
      </c>
      <c r="C39" s="9" t="s">
        <v>297</v>
      </c>
      <c r="D39" s="9" t="s">
        <v>297</v>
      </c>
      <c r="E39" s="10">
        <v>4078</v>
      </c>
      <c r="F39" s="10">
        <v>3799</v>
      </c>
      <c r="G39" s="12">
        <v>1</v>
      </c>
      <c r="H39" s="189">
        <v>0.9523558831271387</v>
      </c>
      <c r="I39" s="210"/>
      <c r="J39" s="58">
        <v>0.9523558831271387</v>
      </c>
      <c r="K39" s="8">
        <v>0</v>
      </c>
      <c r="L39" s="8">
        <v>105.00000000000006</v>
      </c>
      <c r="M39" s="8">
        <v>105.00000000000006</v>
      </c>
      <c r="N39" s="8">
        <v>0</v>
      </c>
      <c r="O39" s="8">
        <v>136350.66666666666</v>
      </c>
      <c r="P39" s="8">
        <v>99.440000000000055</v>
      </c>
      <c r="Q39" s="8">
        <v>99.440000000000055</v>
      </c>
      <c r="R39" s="8">
        <v>0</v>
      </c>
      <c r="S39" s="161">
        <v>136350.66666666666</v>
      </c>
      <c r="T39" s="69"/>
      <c r="U39" s="199"/>
      <c r="V39" s="1">
        <f t="shared" si="4"/>
        <v>82</v>
      </c>
      <c r="W39" s="6">
        <f t="shared" si="5"/>
        <v>76</v>
      </c>
      <c r="X39" s="7">
        <f t="shared" si="6"/>
        <v>76</v>
      </c>
    </row>
    <row r="40" spans="1:24" ht="25.5" customHeight="1" x14ac:dyDescent="0.25">
      <c r="A40" s="53">
        <v>28</v>
      </c>
      <c r="B40" s="9" t="s">
        <v>601</v>
      </c>
      <c r="C40" s="9" t="s">
        <v>601</v>
      </c>
      <c r="D40" s="9" t="s">
        <v>601</v>
      </c>
      <c r="E40" s="10">
        <v>249432</v>
      </c>
      <c r="F40" s="10">
        <v>233311</v>
      </c>
      <c r="G40" s="12">
        <v>0.97559542563246682</v>
      </c>
      <c r="H40" s="189">
        <v>0.95180525712837682</v>
      </c>
      <c r="I40" s="210"/>
      <c r="J40" s="58">
        <v>0.95180525712837682</v>
      </c>
      <c r="K40" s="8">
        <v>6087.2817936425372</v>
      </c>
      <c r="L40" s="8">
        <v>11244.363654121275</v>
      </c>
      <c r="M40" s="8">
        <v>11244.363654121275</v>
      </c>
      <c r="N40" s="8">
        <v>12687617</v>
      </c>
      <c r="O40" s="8">
        <v>6826057</v>
      </c>
      <c r="P40" s="8">
        <v>11244.363654121275</v>
      </c>
      <c r="Q40" s="8">
        <v>11244.363654121275</v>
      </c>
      <c r="R40" s="8">
        <v>3138154</v>
      </c>
      <c r="S40" s="161">
        <v>22651828</v>
      </c>
      <c r="T40" s="69"/>
      <c r="U40" s="218" t="s">
        <v>1715</v>
      </c>
      <c r="V40" s="1">
        <f t="shared" si="4"/>
        <v>0</v>
      </c>
      <c r="W40" s="6">
        <f t="shared" si="5"/>
        <v>0</v>
      </c>
      <c r="X40" s="7">
        <f t="shared" si="6"/>
        <v>4666</v>
      </c>
    </row>
    <row r="41" spans="1:24" s="3" customFormat="1" ht="45" customHeight="1" x14ac:dyDescent="0.25">
      <c r="A41" s="53">
        <v>29</v>
      </c>
      <c r="B41" s="79" t="s">
        <v>264</v>
      </c>
      <c r="C41" s="79" t="s">
        <v>264</v>
      </c>
      <c r="D41" s="79" t="s">
        <v>280</v>
      </c>
      <c r="E41" s="80">
        <v>176735</v>
      </c>
      <c r="F41" s="80">
        <v>188026</v>
      </c>
      <c r="G41" s="81">
        <v>0.97750000000000004</v>
      </c>
      <c r="H41" s="189">
        <v>0.95109999999999995</v>
      </c>
      <c r="I41" s="210"/>
      <c r="J41" s="42">
        <v>0.95109999999999995</v>
      </c>
      <c r="K41" s="82">
        <v>22123</v>
      </c>
      <c r="L41" s="82">
        <v>161576</v>
      </c>
      <c r="M41" s="82">
        <v>161576</v>
      </c>
      <c r="N41" s="82">
        <v>28719093</v>
      </c>
      <c r="O41" s="82">
        <v>26059153</v>
      </c>
      <c r="P41" s="82">
        <v>161576</v>
      </c>
      <c r="Q41" s="82">
        <v>161576</v>
      </c>
      <c r="R41" s="82">
        <v>18109877</v>
      </c>
      <c r="S41" s="43">
        <v>72888123</v>
      </c>
      <c r="T41" s="83"/>
      <c r="U41" s="218" t="s">
        <v>1715</v>
      </c>
      <c r="V41" s="221">
        <f t="shared" si="4"/>
        <v>0</v>
      </c>
      <c r="W41" s="54">
        <f t="shared" si="5"/>
        <v>0</v>
      </c>
      <c r="X41" s="55">
        <f t="shared" si="6"/>
        <v>3761</v>
      </c>
    </row>
    <row r="42" spans="1:24" s="3" customFormat="1" ht="22.5" customHeight="1" x14ac:dyDescent="0.25">
      <c r="A42" s="53">
        <v>30</v>
      </c>
      <c r="B42" s="79" t="s">
        <v>750</v>
      </c>
      <c r="C42" s="79" t="s">
        <v>754</v>
      </c>
      <c r="D42" s="79" t="s">
        <v>767</v>
      </c>
      <c r="E42" s="80">
        <v>9886</v>
      </c>
      <c r="F42" s="80">
        <v>10820</v>
      </c>
      <c r="G42" s="81">
        <v>0.97693708274327329</v>
      </c>
      <c r="H42" s="189">
        <v>0.95099999999999996</v>
      </c>
      <c r="I42" s="210"/>
      <c r="J42" s="42">
        <v>0.95099999999999996</v>
      </c>
      <c r="K42" s="82">
        <v>228</v>
      </c>
      <c r="L42" s="82">
        <v>31.378000000000064</v>
      </c>
      <c r="M42" s="82">
        <v>31.378000000000064</v>
      </c>
      <c r="N42" s="82">
        <v>2956054</v>
      </c>
      <c r="O42" s="82">
        <v>107279</v>
      </c>
      <c r="P42" s="82">
        <v>484.41400000000056</v>
      </c>
      <c r="Q42" s="82">
        <v>484.41400000000056</v>
      </c>
      <c r="R42" s="82">
        <v>0</v>
      </c>
      <c r="S42" s="43">
        <v>3063333</v>
      </c>
      <c r="T42" s="83"/>
      <c r="U42" s="218" t="s">
        <v>1715</v>
      </c>
      <c r="V42" s="221">
        <f t="shared" si="4"/>
        <v>198</v>
      </c>
      <c r="W42" s="54">
        <f t="shared" si="5"/>
        <v>216</v>
      </c>
      <c r="X42" s="55">
        <f t="shared" si="6"/>
        <v>216</v>
      </c>
    </row>
    <row r="43" spans="1:24" s="3" customFormat="1" ht="22.5" customHeight="1" x14ac:dyDescent="0.25">
      <c r="A43" s="53">
        <v>31</v>
      </c>
      <c r="B43" s="9" t="s">
        <v>1015</v>
      </c>
      <c r="C43" s="9" t="s">
        <v>1027</v>
      </c>
      <c r="D43" s="9" t="s">
        <v>1027</v>
      </c>
      <c r="E43" s="10">
        <v>6906</v>
      </c>
      <c r="F43" s="10">
        <v>7006</v>
      </c>
      <c r="G43" s="12">
        <v>1</v>
      </c>
      <c r="H43" s="189">
        <v>0.94994492718149548</v>
      </c>
      <c r="I43" s="210"/>
      <c r="J43" s="58">
        <v>0</v>
      </c>
      <c r="K43" s="8">
        <v>0</v>
      </c>
      <c r="L43" s="8">
        <v>210.68584016644269</v>
      </c>
      <c r="M43" s="8">
        <v>6866</v>
      </c>
      <c r="N43" s="8">
        <v>0</v>
      </c>
      <c r="O43" s="8">
        <v>125821.19685039371</v>
      </c>
      <c r="P43" s="8">
        <v>263.47999999999956</v>
      </c>
      <c r="Q43" s="8">
        <v>263.47999999999956</v>
      </c>
      <c r="R43" s="8">
        <v>0</v>
      </c>
      <c r="S43" s="161">
        <v>125821.19685039371</v>
      </c>
      <c r="T43" s="69"/>
      <c r="U43" s="199"/>
      <c r="V43" s="1">
        <f t="shared" si="4"/>
        <v>138</v>
      </c>
      <c r="W43" s="6">
        <f t="shared" si="5"/>
        <v>140</v>
      </c>
      <c r="X43" s="23">
        <f t="shared" si="6"/>
        <v>140</v>
      </c>
    </row>
    <row r="44" spans="1:24" s="3" customFormat="1" ht="22.5" customHeight="1" x14ac:dyDescent="0.25">
      <c r="A44" s="53">
        <v>32</v>
      </c>
      <c r="B44" s="9" t="s">
        <v>420</v>
      </c>
      <c r="C44" s="9" t="s">
        <v>1554</v>
      </c>
      <c r="D44" s="9" t="s">
        <v>1555</v>
      </c>
      <c r="E44" s="10">
        <v>359259</v>
      </c>
      <c r="F44" s="10">
        <v>304528</v>
      </c>
      <c r="G44" s="12">
        <v>0.98255576060725003</v>
      </c>
      <c r="H44" s="189">
        <v>0.94972876057374034</v>
      </c>
      <c r="I44" s="210"/>
      <c r="J44" s="58">
        <v>0.94961711238375457</v>
      </c>
      <c r="K44" s="8">
        <v>6267</v>
      </c>
      <c r="L44" s="8">
        <v>15309.000000000002</v>
      </c>
      <c r="M44" s="8">
        <v>15342.999999999989</v>
      </c>
      <c r="N44" s="8">
        <v>31733840</v>
      </c>
      <c r="O44" s="8">
        <v>17298546</v>
      </c>
      <c r="P44" s="8">
        <v>15309</v>
      </c>
      <c r="Q44" s="8">
        <v>15309</v>
      </c>
      <c r="R44" s="8">
        <v>18888988</v>
      </c>
      <c r="S44" s="161">
        <v>67921374</v>
      </c>
      <c r="T44" s="69"/>
      <c r="U44" s="218" t="s">
        <v>1715</v>
      </c>
      <c r="V44" s="1">
        <f t="shared" si="4"/>
        <v>0</v>
      </c>
      <c r="W44" s="6">
        <f t="shared" si="5"/>
        <v>0</v>
      </c>
      <c r="X44" s="23">
        <f t="shared" si="6"/>
        <v>6091</v>
      </c>
    </row>
    <row r="45" spans="1:24" s="3" customFormat="1" ht="22.5" customHeight="1" x14ac:dyDescent="0.25">
      <c r="A45" s="53">
        <v>33</v>
      </c>
      <c r="B45" s="9" t="s">
        <v>1015</v>
      </c>
      <c r="C45" s="9" t="s">
        <v>1020</v>
      </c>
      <c r="D45" s="9" t="s">
        <v>1078</v>
      </c>
      <c r="E45" s="10">
        <v>12804</v>
      </c>
      <c r="F45" s="10">
        <v>14052</v>
      </c>
      <c r="G45" s="12">
        <v>0.88034441805225649</v>
      </c>
      <c r="H45" s="189">
        <v>0.94932852524247702</v>
      </c>
      <c r="I45" s="210"/>
      <c r="J45" s="58">
        <v>0</v>
      </c>
      <c r="K45" s="8">
        <v>1342.5599999999995</v>
      </c>
      <c r="L45" s="8">
        <v>431.03556329271294</v>
      </c>
      <c r="M45" s="8">
        <v>13771</v>
      </c>
      <c r="N45" s="8">
        <v>194426.94193548383</v>
      </c>
      <c r="O45" s="8">
        <v>703796.6451612903</v>
      </c>
      <c r="P45" s="8">
        <v>545.55999999999949</v>
      </c>
      <c r="Q45" s="8">
        <v>545.55999999999949</v>
      </c>
      <c r="R45" s="8">
        <v>0</v>
      </c>
      <c r="S45" s="161">
        <v>898223.58709677414</v>
      </c>
      <c r="T45" s="69"/>
      <c r="U45" s="218" t="s">
        <v>1715</v>
      </c>
      <c r="V45" s="1">
        <f t="shared" si="4"/>
        <v>256</v>
      </c>
      <c r="W45" s="6">
        <f t="shared" si="5"/>
        <v>281</v>
      </c>
      <c r="X45" s="23">
        <f t="shared" si="6"/>
        <v>281</v>
      </c>
    </row>
    <row r="46" spans="1:24" s="3" customFormat="1" ht="22.5" customHeight="1" x14ac:dyDescent="0.25">
      <c r="A46" s="53">
        <v>34</v>
      </c>
      <c r="B46" s="9" t="s">
        <v>1120</v>
      </c>
      <c r="C46" s="9" t="s">
        <v>1120</v>
      </c>
      <c r="D46" s="9" t="s">
        <v>1146</v>
      </c>
      <c r="E46" s="10">
        <v>150302</v>
      </c>
      <c r="F46" s="10">
        <v>179725</v>
      </c>
      <c r="G46" s="12">
        <v>0.94705991936235057</v>
      </c>
      <c r="H46" s="189">
        <v>0.94820000000000004</v>
      </c>
      <c r="I46" s="210"/>
      <c r="J46" s="58">
        <v>0.94433718180553627</v>
      </c>
      <c r="K46" s="8">
        <v>7957</v>
      </c>
      <c r="L46" s="8">
        <v>9309.7549999999919</v>
      </c>
      <c r="M46" s="11">
        <v>10003.999999999993</v>
      </c>
      <c r="N46" s="8">
        <v>3706672.4137931028</v>
      </c>
      <c r="O46" s="8">
        <v>7528701.9704433493</v>
      </c>
      <c r="P46" s="8">
        <v>9301</v>
      </c>
      <c r="Q46" s="8">
        <v>10004</v>
      </c>
      <c r="R46" s="8">
        <v>0</v>
      </c>
      <c r="S46" s="161">
        <v>11235374.384236451</v>
      </c>
      <c r="T46" s="69"/>
      <c r="U46" s="199"/>
      <c r="V46" s="1">
        <f t="shared" si="4"/>
        <v>0</v>
      </c>
      <c r="W46" s="6">
        <f t="shared" si="5"/>
        <v>0</v>
      </c>
      <c r="X46" s="23">
        <f t="shared" si="6"/>
        <v>3595</v>
      </c>
    </row>
    <row r="47" spans="1:24" s="3" customFormat="1" ht="15.75" customHeight="1" x14ac:dyDescent="0.25">
      <c r="A47" s="53">
        <v>35</v>
      </c>
      <c r="B47" s="9" t="s">
        <v>425</v>
      </c>
      <c r="C47" s="9" t="s">
        <v>428</v>
      </c>
      <c r="D47" s="9" t="s">
        <v>428</v>
      </c>
      <c r="E47" s="10">
        <v>36773</v>
      </c>
      <c r="F47" s="10">
        <v>44128</v>
      </c>
      <c r="G47" s="12">
        <v>0.96845511652571181</v>
      </c>
      <c r="H47" s="189">
        <v>0.94660986221899923</v>
      </c>
      <c r="I47" s="210"/>
      <c r="J47" s="58">
        <v>0.94660986221899923</v>
      </c>
      <c r="K47" s="8">
        <v>0</v>
      </c>
      <c r="L47" s="8">
        <v>1473.0000000000018</v>
      </c>
      <c r="M47" s="8">
        <v>1473.0000000000018</v>
      </c>
      <c r="N47" s="8">
        <v>0</v>
      </c>
      <c r="O47" s="8">
        <v>0</v>
      </c>
      <c r="P47" s="8">
        <v>0</v>
      </c>
      <c r="Q47" s="8">
        <v>0</v>
      </c>
      <c r="R47" s="8">
        <v>0</v>
      </c>
      <c r="S47" s="161">
        <v>0</v>
      </c>
      <c r="T47" s="69"/>
      <c r="U47" s="218" t="s">
        <v>1715</v>
      </c>
      <c r="V47" s="1">
        <f t="shared" si="4"/>
        <v>735</v>
      </c>
      <c r="W47" s="6">
        <f t="shared" si="5"/>
        <v>883</v>
      </c>
      <c r="X47" s="23">
        <f t="shared" si="6"/>
        <v>883</v>
      </c>
    </row>
    <row r="48" spans="1:24" s="3" customFormat="1" ht="105.6" customHeight="1" x14ac:dyDescent="0.25">
      <c r="A48" s="53">
        <v>36</v>
      </c>
      <c r="B48" s="9" t="s">
        <v>969</v>
      </c>
      <c r="C48" s="9" t="s">
        <v>970</v>
      </c>
      <c r="D48" s="9" t="s">
        <v>1011</v>
      </c>
      <c r="E48" s="21">
        <v>64576</v>
      </c>
      <c r="F48" s="21">
        <v>71700</v>
      </c>
      <c r="G48" s="12">
        <v>0.91777130822596631</v>
      </c>
      <c r="H48" s="189">
        <v>0.94417015341701538</v>
      </c>
      <c r="I48" s="210"/>
      <c r="J48" s="58">
        <v>0.94417015341701538</v>
      </c>
      <c r="K48" s="21">
        <v>45030</v>
      </c>
      <c r="L48" s="25">
        <v>2568.9999999999973</v>
      </c>
      <c r="M48" s="25">
        <v>2568.9999999999973</v>
      </c>
      <c r="N48" s="70">
        <v>2189819.333333333</v>
      </c>
      <c r="O48" s="70">
        <v>6988272.8787878789</v>
      </c>
      <c r="P48" s="71">
        <v>2568.9999999999973</v>
      </c>
      <c r="Q48" s="71">
        <v>2568.9999999999973</v>
      </c>
      <c r="R48" s="70">
        <v>0</v>
      </c>
      <c r="S48" s="78">
        <v>9178092.212121211</v>
      </c>
      <c r="T48" s="69"/>
      <c r="U48" s="199"/>
      <c r="V48" s="6">
        <f>IF(E48&lt;100000,W48,0)</f>
        <v>1292</v>
      </c>
      <c r="W48" s="23">
        <f>ROUND(E48*2%,0)</f>
        <v>1292</v>
      </c>
    </row>
    <row r="49" spans="1:24" s="3" customFormat="1" ht="15" customHeight="1" x14ac:dyDescent="0.25">
      <c r="A49" s="53">
        <v>37</v>
      </c>
      <c r="B49" s="9" t="s">
        <v>424</v>
      </c>
      <c r="C49" s="9" t="s">
        <v>403</v>
      </c>
      <c r="D49" s="9" t="s">
        <v>1560</v>
      </c>
      <c r="E49" s="10">
        <v>56004</v>
      </c>
      <c r="F49" s="10">
        <v>61027</v>
      </c>
      <c r="G49" s="12">
        <v>1</v>
      </c>
      <c r="H49" s="189">
        <v>0.94</v>
      </c>
      <c r="I49" s="210"/>
      <c r="J49" s="58">
        <v>0.94</v>
      </c>
      <c r="K49" s="8">
        <v>110</v>
      </c>
      <c r="L49" s="8">
        <v>2440.6200000000031</v>
      </c>
      <c r="M49" s="8">
        <v>2440.6200000000031</v>
      </c>
      <c r="N49" s="8">
        <v>58191805</v>
      </c>
      <c r="O49" s="8">
        <v>13907766</v>
      </c>
      <c r="P49" s="8">
        <v>0</v>
      </c>
      <c r="Q49" s="8"/>
      <c r="R49" s="8">
        <v>660515</v>
      </c>
      <c r="S49" s="161">
        <v>72760086</v>
      </c>
      <c r="T49" s="69"/>
      <c r="U49" s="218" t="s">
        <v>1715</v>
      </c>
      <c r="V49" s="1">
        <f>IF(F49&gt;=100000,0,ROUND(E49*2%,0))</f>
        <v>1120</v>
      </c>
      <c r="W49" s="6">
        <f>IF(F49&lt;100000,X49,0)</f>
        <v>1221</v>
      </c>
      <c r="X49" s="23">
        <f>ROUND(F49*2%,0)</f>
        <v>1221</v>
      </c>
    </row>
    <row r="50" spans="1:24" s="3" customFormat="1" x14ac:dyDescent="0.25">
      <c r="A50" s="53">
        <v>38</v>
      </c>
      <c r="B50" s="9" t="s">
        <v>1120</v>
      </c>
      <c r="C50" s="9" t="s">
        <v>1121</v>
      </c>
      <c r="D50" s="9" t="s">
        <v>1604</v>
      </c>
      <c r="E50" s="21">
        <v>14382</v>
      </c>
      <c r="F50" s="21">
        <v>20328</v>
      </c>
      <c r="G50" s="22">
        <v>0.94</v>
      </c>
      <c r="H50" s="189">
        <v>0.94</v>
      </c>
      <c r="I50" s="210"/>
      <c r="J50" s="22">
        <v>0.94</v>
      </c>
      <c r="K50" s="21">
        <v>712</v>
      </c>
      <c r="L50" s="8">
        <v>1015</v>
      </c>
      <c r="M50" s="8">
        <v>1015</v>
      </c>
      <c r="N50" s="70">
        <v>3482058</v>
      </c>
      <c r="O50" s="70">
        <v>3722382</v>
      </c>
      <c r="P50" s="71">
        <v>712</v>
      </c>
      <c r="Q50" s="71">
        <v>712</v>
      </c>
      <c r="R50" s="71">
        <v>0</v>
      </c>
      <c r="S50" s="74">
        <v>7204440</v>
      </c>
      <c r="T50" s="69"/>
      <c r="U50" s="218" t="s">
        <v>1715</v>
      </c>
      <c r="V50" s="1">
        <v>814</v>
      </c>
      <c r="W50" s="6">
        <v>843</v>
      </c>
      <c r="X50" s="23">
        <v>843</v>
      </c>
    </row>
    <row r="51" spans="1:24" s="3" customFormat="1" ht="21" x14ac:dyDescent="0.25">
      <c r="A51" s="53">
        <v>39</v>
      </c>
      <c r="B51" s="9" t="s">
        <v>425</v>
      </c>
      <c r="C51" s="9" t="s">
        <v>425</v>
      </c>
      <c r="D51" s="9" t="s">
        <v>460</v>
      </c>
      <c r="E51" s="10">
        <v>307145</v>
      </c>
      <c r="F51" s="10">
        <v>420633</v>
      </c>
      <c r="G51" s="12">
        <v>0.99765257451692202</v>
      </c>
      <c r="H51" s="189">
        <v>0.93907040103843498</v>
      </c>
      <c r="I51" s="210"/>
      <c r="J51" s="58">
        <v>0.93907040103843498</v>
      </c>
      <c r="K51" s="8">
        <v>721</v>
      </c>
      <c r="L51" s="8">
        <v>25628.999999999982</v>
      </c>
      <c r="M51" s="8">
        <v>25628.999999999982</v>
      </c>
      <c r="N51" s="8">
        <v>301893.33333333337</v>
      </c>
      <c r="O51" s="8">
        <v>19027140.90909091</v>
      </c>
      <c r="P51" s="8">
        <v>25629</v>
      </c>
      <c r="Q51" s="8">
        <v>25629</v>
      </c>
      <c r="R51" s="8">
        <v>0</v>
      </c>
      <c r="S51" s="161">
        <v>19329034.242424242</v>
      </c>
      <c r="T51" s="69"/>
      <c r="U51" s="218" t="s">
        <v>1715</v>
      </c>
      <c r="V51" s="1">
        <f t="shared" ref="V51:V58" si="7">IF(F51&gt;=100000,0,ROUND(E51*2%,0))</f>
        <v>0</v>
      </c>
      <c r="W51" s="6">
        <f t="shared" ref="W51:W58" si="8">IF(F51&lt;100000,X51,0)</f>
        <v>0</v>
      </c>
      <c r="X51" s="23">
        <f t="shared" ref="X51:X58" si="9">ROUND(F51*2%,0)</f>
        <v>8413</v>
      </c>
    </row>
    <row r="52" spans="1:24" s="3" customFormat="1" ht="21.75" customHeight="1" x14ac:dyDescent="0.25">
      <c r="A52" s="53">
        <v>40</v>
      </c>
      <c r="B52" s="9" t="s">
        <v>909</v>
      </c>
      <c r="C52" s="9" t="s">
        <v>910</v>
      </c>
      <c r="D52" s="9" t="s">
        <v>937</v>
      </c>
      <c r="E52" s="10">
        <v>156961</v>
      </c>
      <c r="F52" s="10">
        <v>265972</v>
      </c>
      <c r="G52" s="12">
        <v>0.93982581660412445</v>
      </c>
      <c r="H52" s="189">
        <v>0.93497811799738317</v>
      </c>
      <c r="I52" s="210"/>
      <c r="J52" s="58">
        <v>0.93497811799738317</v>
      </c>
      <c r="K52" s="8">
        <v>9445</v>
      </c>
      <c r="L52" s="8">
        <v>17294.000000000004</v>
      </c>
      <c r="M52" s="8">
        <v>17294.000000000004</v>
      </c>
      <c r="N52" s="8">
        <v>2929450.1303722193</v>
      </c>
      <c r="O52" s="8">
        <v>9664058.9093462303</v>
      </c>
      <c r="P52" s="8">
        <v>17294</v>
      </c>
      <c r="Q52" s="8">
        <v>17294</v>
      </c>
      <c r="R52" s="8">
        <v>0</v>
      </c>
      <c r="S52" s="161">
        <v>12593509.039718449</v>
      </c>
      <c r="T52" s="69"/>
      <c r="U52" s="218" t="s">
        <v>1715</v>
      </c>
      <c r="V52" s="1">
        <f t="shared" si="7"/>
        <v>0</v>
      </c>
      <c r="W52" s="6">
        <f t="shared" si="8"/>
        <v>0</v>
      </c>
      <c r="X52" s="23">
        <f t="shared" si="9"/>
        <v>5319</v>
      </c>
    </row>
    <row r="53" spans="1:24" s="3" customFormat="1" ht="15" customHeight="1" x14ac:dyDescent="0.25">
      <c r="A53" s="53">
        <v>41</v>
      </c>
      <c r="B53" s="9" t="s">
        <v>282</v>
      </c>
      <c r="C53" s="9" t="s">
        <v>284</v>
      </c>
      <c r="D53" s="9" t="s">
        <v>284</v>
      </c>
      <c r="E53" s="10">
        <v>21186</v>
      </c>
      <c r="F53" s="10">
        <v>25423</v>
      </c>
      <c r="G53" s="12">
        <v>0.94052676295666937</v>
      </c>
      <c r="H53" s="189">
        <v>0.93297407859025294</v>
      </c>
      <c r="I53" s="210"/>
      <c r="J53" s="58">
        <v>0.93297407859025294</v>
      </c>
      <c r="K53" s="8">
        <v>0</v>
      </c>
      <c r="L53" s="8">
        <v>1195.9999999999995</v>
      </c>
      <c r="M53" s="8">
        <v>1195.9999999999995</v>
      </c>
      <c r="N53" s="8">
        <v>0</v>
      </c>
      <c r="O53" s="8">
        <v>0</v>
      </c>
      <c r="P53" s="8">
        <v>0</v>
      </c>
      <c r="Q53" s="8">
        <v>0</v>
      </c>
      <c r="R53" s="8">
        <v>0</v>
      </c>
      <c r="S53" s="161">
        <v>0</v>
      </c>
      <c r="T53" s="69"/>
      <c r="U53" s="218" t="s">
        <v>1715</v>
      </c>
      <c r="V53" s="1">
        <f t="shared" si="7"/>
        <v>424</v>
      </c>
      <c r="W53" s="6">
        <f t="shared" si="8"/>
        <v>508</v>
      </c>
      <c r="X53" s="23">
        <f t="shared" si="9"/>
        <v>508</v>
      </c>
    </row>
    <row r="54" spans="1:24" s="3" customFormat="1" ht="22.5" customHeight="1" x14ac:dyDescent="0.25">
      <c r="A54" s="53">
        <v>42</v>
      </c>
      <c r="B54" s="84" t="s">
        <v>897</v>
      </c>
      <c r="C54" s="84" t="s">
        <v>898</v>
      </c>
      <c r="D54" s="84" t="s">
        <v>907</v>
      </c>
      <c r="E54" s="85">
        <v>82591</v>
      </c>
      <c r="F54" s="85">
        <v>98186</v>
      </c>
      <c r="G54" s="86">
        <v>1</v>
      </c>
      <c r="H54" s="189">
        <v>0.93224084900087589</v>
      </c>
      <c r="I54" s="210"/>
      <c r="J54" s="87">
        <v>0.88370032387509423</v>
      </c>
      <c r="K54" s="88">
        <v>0</v>
      </c>
      <c r="L54" s="8">
        <v>4689</v>
      </c>
      <c r="M54" s="8">
        <v>9454.9999999999982</v>
      </c>
      <c r="N54" s="88">
        <v>0</v>
      </c>
      <c r="O54" s="88">
        <v>6666611</v>
      </c>
      <c r="P54" s="88">
        <v>5001.179999999993</v>
      </c>
      <c r="Q54" s="88">
        <v>9535.179999999993</v>
      </c>
      <c r="R54" s="88">
        <v>7941617.0420000004</v>
      </c>
      <c r="S54" s="89">
        <v>14608228.041999999</v>
      </c>
      <c r="T54" s="69"/>
      <c r="U54" s="199"/>
      <c r="V54" s="1">
        <f t="shared" si="7"/>
        <v>1652</v>
      </c>
      <c r="W54" s="6">
        <f t="shared" si="8"/>
        <v>1964</v>
      </c>
      <c r="X54" s="23">
        <f t="shared" si="9"/>
        <v>1964</v>
      </c>
    </row>
    <row r="55" spans="1:24" s="3" customFormat="1" ht="22.5" customHeight="1" x14ac:dyDescent="0.25">
      <c r="A55" s="53">
        <v>43</v>
      </c>
      <c r="B55" s="84" t="s">
        <v>793</v>
      </c>
      <c r="C55" s="84" t="s">
        <v>793</v>
      </c>
      <c r="D55" s="84" t="s">
        <v>1592</v>
      </c>
      <c r="E55" s="85">
        <v>354339</v>
      </c>
      <c r="F55" s="85">
        <v>601385</v>
      </c>
      <c r="G55" s="86">
        <v>0.9631314653481553</v>
      </c>
      <c r="H55" s="189">
        <v>0.93073897802572403</v>
      </c>
      <c r="I55" s="210"/>
      <c r="J55" s="87">
        <v>0.8967358020236621</v>
      </c>
      <c r="K55" s="88">
        <v>13063.959700000007</v>
      </c>
      <c r="L55" s="8">
        <v>34565.539699999958</v>
      </c>
      <c r="M55" s="8">
        <v>55014.539699999972</v>
      </c>
      <c r="N55" s="88">
        <v>15760657</v>
      </c>
      <c r="O55" s="88">
        <v>86221928</v>
      </c>
      <c r="P55" s="88">
        <v>24904</v>
      </c>
      <c r="Q55" s="88">
        <v>42612</v>
      </c>
      <c r="R55" s="88">
        <v>0</v>
      </c>
      <c r="S55" s="89">
        <v>101982585</v>
      </c>
      <c r="T55" s="69"/>
      <c r="U55" s="218" t="s">
        <v>1715</v>
      </c>
      <c r="V55" s="1">
        <f t="shared" si="7"/>
        <v>0</v>
      </c>
      <c r="W55" s="6">
        <f t="shared" si="8"/>
        <v>0</v>
      </c>
      <c r="X55" s="23">
        <f t="shared" si="9"/>
        <v>12028</v>
      </c>
    </row>
    <row r="56" spans="1:24" s="3" customFormat="1" ht="22.5" customHeight="1" x14ac:dyDescent="0.25">
      <c r="A56" s="53">
        <v>44</v>
      </c>
      <c r="B56" s="84" t="s">
        <v>709</v>
      </c>
      <c r="C56" s="84" t="s">
        <v>710</v>
      </c>
      <c r="D56" s="84" t="s">
        <v>742</v>
      </c>
      <c r="E56" s="85">
        <v>37755</v>
      </c>
      <c r="F56" s="85">
        <v>44746</v>
      </c>
      <c r="G56" s="86">
        <v>0.98066481260760152</v>
      </c>
      <c r="H56" s="189">
        <v>0.93042953560094799</v>
      </c>
      <c r="I56" s="210"/>
      <c r="J56" s="87">
        <v>0.89824788807938138</v>
      </c>
      <c r="K56" s="88">
        <v>0</v>
      </c>
      <c r="L56" s="8">
        <v>2217.9999999999814</v>
      </c>
      <c r="M56" s="8">
        <v>3658.0000000000009</v>
      </c>
      <c r="N56" s="88">
        <v>0</v>
      </c>
      <c r="O56" s="88">
        <v>0</v>
      </c>
      <c r="P56" s="88">
        <v>0</v>
      </c>
      <c r="Q56" s="88">
        <v>1086</v>
      </c>
      <c r="R56" s="88">
        <v>0</v>
      </c>
      <c r="S56" s="89">
        <v>0</v>
      </c>
      <c r="T56" s="69"/>
      <c r="U56" s="218" t="s">
        <v>1715</v>
      </c>
      <c r="V56" s="1">
        <f t="shared" si="7"/>
        <v>755</v>
      </c>
      <c r="W56" s="6">
        <f t="shared" si="8"/>
        <v>895</v>
      </c>
      <c r="X56" s="23">
        <f t="shared" si="9"/>
        <v>895</v>
      </c>
    </row>
    <row r="57" spans="1:24" s="3" customFormat="1" ht="35.25" customHeight="1" x14ac:dyDescent="0.25">
      <c r="A57" s="53">
        <v>45</v>
      </c>
      <c r="B57" s="84" t="s">
        <v>107</v>
      </c>
      <c r="C57" s="84" t="s">
        <v>108</v>
      </c>
      <c r="D57" s="84" t="s">
        <v>1583</v>
      </c>
      <c r="E57" s="85">
        <v>187593</v>
      </c>
      <c r="F57" s="85">
        <v>195480</v>
      </c>
      <c r="G57" s="86">
        <v>0.96</v>
      </c>
      <c r="H57" s="189">
        <v>0.93</v>
      </c>
      <c r="I57" s="210"/>
      <c r="J57" s="87">
        <v>0.93</v>
      </c>
      <c r="K57" s="88">
        <v>7503.7200000000012</v>
      </c>
      <c r="L57" s="8">
        <v>13683.599999999991</v>
      </c>
      <c r="M57" s="8">
        <v>13683.599999999991</v>
      </c>
      <c r="N57" s="88">
        <v>34709820</v>
      </c>
      <c r="O57" s="88">
        <v>46012826.218871303</v>
      </c>
      <c r="P57" s="88">
        <v>28174</v>
      </c>
      <c r="Q57" s="88">
        <v>28174</v>
      </c>
      <c r="R57" s="88">
        <v>15695476.711851582</v>
      </c>
      <c r="S57" s="89">
        <v>96418122.930722877</v>
      </c>
      <c r="T57" s="69"/>
      <c r="U57" s="218" t="s">
        <v>1715</v>
      </c>
      <c r="V57" s="1">
        <f t="shared" si="7"/>
        <v>0</v>
      </c>
      <c r="W57" s="6">
        <f t="shared" si="8"/>
        <v>0</v>
      </c>
      <c r="X57" s="23">
        <f t="shared" si="9"/>
        <v>3910</v>
      </c>
    </row>
    <row r="58" spans="1:24" s="3" customFormat="1" ht="48" customHeight="1" x14ac:dyDescent="0.25">
      <c r="A58" s="53">
        <v>46</v>
      </c>
      <c r="B58" s="9" t="s">
        <v>1232</v>
      </c>
      <c r="C58" s="9" t="s">
        <v>1235</v>
      </c>
      <c r="D58" s="9" t="s">
        <v>1235</v>
      </c>
      <c r="E58" s="47">
        <v>11975</v>
      </c>
      <c r="F58" s="47">
        <v>12031</v>
      </c>
      <c r="G58" s="48">
        <v>1</v>
      </c>
      <c r="H58" s="189">
        <v>0.92735433463552486</v>
      </c>
      <c r="I58" s="210"/>
      <c r="J58" s="45">
        <v>0.92735433463552486</v>
      </c>
      <c r="K58" s="46">
        <v>0</v>
      </c>
      <c r="L58" s="46">
        <v>633.00000000000045</v>
      </c>
      <c r="M58" s="8">
        <v>633.00000000000045</v>
      </c>
      <c r="N58" s="8">
        <v>0</v>
      </c>
      <c r="O58" s="8">
        <v>735820.29629629629</v>
      </c>
      <c r="P58" s="8">
        <v>634.5</v>
      </c>
      <c r="Q58" s="8">
        <v>634.5</v>
      </c>
      <c r="R58" s="8">
        <v>0</v>
      </c>
      <c r="S58" s="8">
        <v>735820.29629629629</v>
      </c>
      <c r="T58" s="69"/>
      <c r="U58" s="218" t="s">
        <v>1715</v>
      </c>
      <c r="V58" s="1">
        <f t="shared" si="7"/>
        <v>240</v>
      </c>
      <c r="W58" s="6">
        <f t="shared" si="8"/>
        <v>241</v>
      </c>
      <c r="X58" s="23">
        <f t="shared" si="9"/>
        <v>241</v>
      </c>
    </row>
    <row r="59" spans="1:24" s="3" customFormat="1" ht="36.75" customHeight="1" x14ac:dyDescent="0.25">
      <c r="A59" s="53">
        <v>47</v>
      </c>
      <c r="B59" s="9" t="s">
        <v>282</v>
      </c>
      <c r="C59" s="9" t="s">
        <v>306</v>
      </c>
      <c r="D59" s="9" t="s">
        <v>306</v>
      </c>
      <c r="E59" s="21">
        <v>29790</v>
      </c>
      <c r="F59" s="21">
        <v>35748</v>
      </c>
      <c r="G59" s="12">
        <v>1</v>
      </c>
      <c r="H59" s="189">
        <v>0.92606579389056731</v>
      </c>
      <c r="I59" s="210"/>
      <c r="J59" s="22">
        <v>0.89828801611278952</v>
      </c>
      <c r="K59" s="21">
        <v>0</v>
      </c>
      <c r="L59" s="8">
        <v>1927.9999999999995</v>
      </c>
      <c r="M59" s="8">
        <v>2921</v>
      </c>
      <c r="N59" s="70">
        <v>0</v>
      </c>
      <c r="O59" s="70">
        <v>1977964.6250000002</v>
      </c>
      <c r="P59" s="71">
        <v>2047.2000000000007</v>
      </c>
      <c r="Q59" s="71">
        <v>3040.2000000000007</v>
      </c>
      <c r="R59" s="71">
        <v>0</v>
      </c>
      <c r="S59" s="74">
        <v>1977964.6250000002</v>
      </c>
      <c r="T59" s="69"/>
      <c r="U59" s="218" t="s">
        <v>1715</v>
      </c>
      <c r="V59" s="1">
        <v>1112</v>
      </c>
      <c r="W59" s="6">
        <v>1336</v>
      </c>
      <c r="X59" s="23">
        <v>1336</v>
      </c>
    </row>
    <row r="60" spans="1:24" s="3" customFormat="1" ht="51.75" customHeight="1" x14ac:dyDescent="0.25">
      <c r="A60" s="53">
        <v>48</v>
      </c>
      <c r="B60" s="9" t="s">
        <v>1232</v>
      </c>
      <c r="C60" s="9" t="s">
        <v>1238</v>
      </c>
      <c r="D60" s="90" t="s">
        <v>1238</v>
      </c>
      <c r="E60" s="91">
        <v>5380</v>
      </c>
      <c r="F60" s="91">
        <v>5469</v>
      </c>
      <c r="G60" s="92">
        <v>1</v>
      </c>
      <c r="H60" s="189">
        <v>0.92576339367343208</v>
      </c>
      <c r="I60" s="210"/>
      <c r="J60" s="92">
        <v>0.92576339367343208</v>
      </c>
      <c r="K60" s="91">
        <v>0</v>
      </c>
      <c r="L60" s="46">
        <v>296.99999999999994</v>
      </c>
      <c r="M60" s="8">
        <v>296.99999999999994</v>
      </c>
      <c r="N60" s="93">
        <v>0</v>
      </c>
      <c r="O60" s="93">
        <v>341729.62962962961</v>
      </c>
      <c r="P60" s="71">
        <v>298.39999999999964</v>
      </c>
      <c r="Q60" s="71">
        <v>298.39999999999964</v>
      </c>
      <c r="R60" s="94">
        <v>0</v>
      </c>
      <c r="S60" s="94">
        <v>341729.62962962961</v>
      </c>
      <c r="T60" s="69"/>
      <c r="U60" s="199"/>
      <c r="V60" s="6">
        <v>613</v>
      </c>
      <c r="W60" s="23">
        <v>613</v>
      </c>
    </row>
    <row r="61" spans="1:24" s="3" customFormat="1" ht="22.5" customHeight="1" x14ac:dyDescent="0.25">
      <c r="A61" s="53">
        <v>49</v>
      </c>
      <c r="B61" s="9" t="s">
        <v>424</v>
      </c>
      <c r="C61" s="9" t="s">
        <v>1561</v>
      </c>
      <c r="D61" s="9" t="s">
        <v>1561</v>
      </c>
      <c r="E61" s="21">
        <v>10544</v>
      </c>
      <c r="F61" s="21">
        <v>9006</v>
      </c>
      <c r="G61" s="22">
        <v>1</v>
      </c>
      <c r="H61" s="189">
        <v>0.92538307794803454</v>
      </c>
      <c r="I61" s="210"/>
      <c r="J61" s="22">
        <v>0.92538307794803454</v>
      </c>
      <c r="K61" s="21">
        <v>0</v>
      </c>
      <c r="L61" s="8">
        <v>672.00000000000091</v>
      </c>
      <c r="M61" s="8">
        <v>672.00000000000091</v>
      </c>
      <c r="N61" s="70">
        <v>16547717</v>
      </c>
      <c r="O61" s="70">
        <v>2407876</v>
      </c>
      <c r="P61" s="71">
        <v>461.11999999999898</v>
      </c>
      <c r="Q61" s="71">
        <v>461.11999999999898</v>
      </c>
      <c r="R61" s="70">
        <v>0</v>
      </c>
      <c r="S61" s="74">
        <v>20712593</v>
      </c>
      <c r="T61" s="69"/>
      <c r="U61" s="218" t="s">
        <v>1715</v>
      </c>
      <c r="V61" s="1">
        <v>551</v>
      </c>
      <c r="W61" s="6">
        <v>661</v>
      </c>
      <c r="X61" s="23">
        <v>661</v>
      </c>
    </row>
    <row r="62" spans="1:24" s="3" customFormat="1" ht="56.25" customHeight="1" x14ac:dyDescent="0.25">
      <c r="A62" s="53">
        <v>50</v>
      </c>
      <c r="B62" s="9" t="s">
        <v>709</v>
      </c>
      <c r="C62" s="9" t="s">
        <v>714</v>
      </c>
      <c r="D62" s="9" t="s">
        <v>749</v>
      </c>
      <c r="E62" s="47">
        <v>10610</v>
      </c>
      <c r="F62" s="47">
        <v>11844</v>
      </c>
      <c r="G62" s="48">
        <v>0.99302544769085765</v>
      </c>
      <c r="H62" s="189">
        <v>0.92283012495778449</v>
      </c>
      <c r="I62" s="210"/>
      <c r="J62" s="45">
        <v>0.92283012495778449</v>
      </c>
      <c r="K62" s="46">
        <v>0</v>
      </c>
      <c r="L62" s="46">
        <v>677.00000000000045</v>
      </c>
      <c r="M62" s="8">
        <v>677.00000000000045</v>
      </c>
      <c r="N62" s="8">
        <v>0</v>
      </c>
      <c r="O62" s="8">
        <v>517873.74074074067</v>
      </c>
      <c r="P62" s="8">
        <v>701.79999999999927</v>
      </c>
      <c r="Q62" s="8">
        <v>701.79999999999927</v>
      </c>
      <c r="R62" s="8">
        <v>0</v>
      </c>
      <c r="S62" s="161">
        <v>517873.74074074067</v>
      </c>
      <c r="T62" s="69"/>
      <c r="U62" s="199"/>
      <c r="V62" s="1">
        <f t="shared" ref="V62:V88" si="10">IF(F62&gt;=100000,0,ROUND(E62*2%,0))</f>
        <v>212</v>
      </c>
      <c r="W62" s="6">
        <f t="shared" ref="W62:W88" si="11">IF(F62&lt;100000,X62,0)</f>
        <v>237</v>
      </c>
      <c r="X62" s="23">
        <f t="shared" ref="X62:X88" si="12">ROUND(F62*2%,0)</f>
        <v>237</v>
      </c>
    </row>
    <row r="63" spans="1:24" s="3" customFormat="1" x14ac:dyDescent="0.25">
      <c r="A63" s="53">
        <v>51</v>
      </c>
      <c r="B63" s="9" t="s">
        <v>133</v>
      </c>
      <c r="C63" s="9" t="s">
        <v>159</v>
      </c>
      <c r="D63" s="9" t="s">
        <v>159</v>
      </c>
      <c r="E63" s="10">
        <v>35895</v>
      </c>
      <c r="F63" s="10">
        <v>43074</v>
      </c>
      <c r="G63" s="12">
        <v>0.98946928541579604</v>
      </c>
      <c r="H63" s="189">
        <v>0.92243580814412407</v>
      </c>
      <c r="I63" s="210"/>
      <c r="J63" s="58">
        <v>0.92243580814412407</v>
      </c>
      <c r="K63" s="8">
        <v>0</v>
      </c>
      <c r="L63" s="8">
        <v>2480</v>
      </c>
      <c r="M63" s="8">
        <v>2480</v>
      </c>
      <c r="N63" s="8">
        <v>0</v>
      </c>
      <c r="O63" s="8">
        <v>3861738.9999999995</v>
      </c>
      <c r="P63" s="8">
        <v>2623.0999999999985</v>
      </c>
      <c r="Q63" s="8">
        <v>2623.0999999999985</v>
      </c>
      <c r="R63" s="8">
        <v>0</v>
      </c>
      <c r="S63" s="161">
        <v>3861738.9999999995</v>
      </c>
      <c r="T63" s="69"/>
      <c r="U63" s="218" t="s">
        <v>1715</v>
      </c>
      <c r="V63" s="1">
        <f t="shared" si="10"/>
        <v>718</v>
      </c>
      <c r="W63" s="6">
        <f t="shared" si="11"/>
        <v>861</v>
      </c>
      <c r="X63" s="23">
        <f t="shared" si="12"/>
        <v>861</v>
      </c>
    </row>
    <row r="64" spans="1:24" s="3" customFormat="1" x14ac:dyDescent="0.25">
      <c r="A64" s="53">
        <v>52</v>
      </c>
      <c r="B64" s="9" t="s">
        <v>547</v>
      </c>
      <c r="C64" s="9" t="s">
        <v>549</v>
      </c>
      <c r="D64" s="9" t="s">
        <v>549</v>
      </c>
      <c r="E64" s="10">
        <v>15836</v>
      </c>
      <c r="F64" s="10">
        <v>19003</v>
      </c>
      <c r="G64" s="12">
        <v>0.98522354129830769</v>
      </c>
      <c r="H64" s="189">
        <v>0.92211756038520232</v>
      </c>
      <c r="I64" s="210"/>
      <c r="J64" s="58">
        <v>0</v>
      </c>
      <c r="K64" s="8">
        <v>0</v>
      </c>
      <c r="L64" s="8">
        <v>1100.0000000000005</v>
      </c>
      <c r="M64" s="8">
        <v>18623</v>
      </c>
      <c r="N64" s="8">
        <v>0</v>
      </c>
      <c r="O64" s="8">
        <v>1077951</v>
      </c>
      <c r="P64" s="8">
        <v>1163.2799999999988</v>
      </c>
      <c r="Q64" s="8">
        <v>15519.279999999999</v>
      </c>
      <c r="R64" s="8">
        <v>0</v>
      </c>
      <c r="S64" s="161">
        <v>1077951</v>
      </c>
      <c r="T64" s="69"/>
      <c r="U64" s="218" t="s">
        <v>1715</v>
      </c>
      <c r="V64" s="1">
        <f t="shared" si="10"/>
        <v>317</v>
      </c>
      <c r="W64" s="6">
        <f t="shared" si="11"/>
        <v>380</v>
      </c>
      <c r="X64" s="23">
        <f t="shared" si="12"/>
        <v>380</v>
      </c>
    </row>
    <row r="65" spans="1:24" s="3" customFormat="1" ht="21" x14ac:dyDescent="0.25">
      <c r="A65" s="53">
        <v>53</v>
      </c>
      <c r="B65" s="9" t="s">
        <v>239</v>
      </c>
      <c r="C65" s="9" t="s">
        <v>239</v>
      </c>
      <c r="D65" s="9" t="s">
        <v>258</v>
      </c>
      <c r="E65" s="10">
        <v>103130</v>
      </c>
      <c r="F65" s="10">
        <v>123119</v>
      </c>
      <c r="G65" s="12">
        <v>0.99257248133423848</v>
      </c>
      <c r="H65" s="189">
        <v>0.92045906805610822</v>
      </c>
      <c r="I65" s="210"/>
      <c r="J65" s="58">
        <v>0.92045906805610822</v>
      </c>
      <c r="K65" s="8">
        <v>766</v>
      </c>
      <c r="L65" s="8">
        <v>9793.0000000000127</v>
      </c>
      <c r="M65" s="8">
        <v>9793.0000000000127</v>
      </c>
      <c r="N65" s="8">
        <v>3956735.6349206348</v>
      </c>
      <c r="O65" s="8">
        <v>11928226.984126983</v>
      </c>
      <c r="P65" s="8">
        <v>9793</v>
      </c>
      <c r="Q65" s="8">
        <v>9793</v>
      </c>
      <c r="R65" s="8">
        <v>0</v>
      </c>
      <c r="S65" s="161">
        <v>15884962.619047618</v>
      </c>
      <c r="T65" s="69"/>
      <c r="U65" s="199"/>
      <c r="V65" s="1">
        <f t="shared" si="10"/>
        <v>0</v>
      </c>
      <c r="W65" s="6">
        <f t="shared" si="11"/>
        <v>0</v>
      </c>
      <c r="X65" s="23">
        <f t="shared" si="12"/>
        <v>2462</v>
      </c>
    </row>
    <row r="66" spans="1:24" s="3" customFormat="1" x14ac:dyDescent="0.25">
      <c r="A66" s="53">
        <v>54</v>
      </c>
      <c r="B66" s="9" t="s">
        <v>16</v>
      </c>
      <c r="C66" s="9" t="s">
        <v>34</v>
      </c>
      <c r="D66" s="9" t="s">
        <v>1624</v>
      </c>
      <c r="E66" s="10">
        <v>4708</v>
      </c>
      <c r="F66" s="10">
        <v>4867</v>
      </c>
      <c r="G66" s="12">
        <v>0.83</v>
      </c>
      <c r="H66" s="189">
        <v>0.92</v>
      </c>
      <c r="I66" s="210"/>
      <c r="J66" s="58">
        <v>0</v>
      </c>
      <c r="K66" s="8">
        <v>823</v>
      </c>
      <c r="L66" s="8">
        <v>292.35999999999979</v>
      </c>
      <c r="M66" s="11">
        <v>4770</v>
      </c>
      <c r="N66" s="8">
        <v>885000</v>
      </c>
      <c r="O66" s="8">
        <v>6302000</v>
      </c>
      <c r="P66" s="8">
        <v>0</v>
      </c>
      <c r="Q66" s="8">
        <v>2968.42</v>
      </c>
      <c r="R66" s="8">
        <v>4043866.1074346397</v>
      </c>
      <c r="S66" s="161">
        <v>11230866.10743464</v>
      </c>
      <c r="T66" s="69"/>
      <c r="U66" s="218" t="s">
        <v>1715</v>
      </c>
      <c r="V66" s="1">
        <f t="shared" si="10"/>
        <v>94</v>
      </c>
      <c r="W66" s="6">
        <f t="shared" si="11"/>
        <v>97</v>
      </c>
      <c r="X66" s="23">
        <f t="shared" si="12"/>
        <v>97</v>
      </c>
    </row>
    <row r="67" spans="1:24" s="3" customFormat="1" x14ac:dyDescent="0.25">
      <c r="A67" s="53">
        <v>55</v>
      </c>
      <c r="B67" s="9" t="s">
        <v>107</v>
      </c>
      <c r="C67" s="9" t="s">
        <v>110</v>
      </c>
      <c r="D67" s="9" t="s">
        <v>129</v>
      </c>
      <c r="E67" s="10">
        <v>30309</v>
      </c>
      <c r="F67" s="10">
        <v>35570</v>
      </c>
      <c r="G67" s="12">
        <v>0.93889603748061634</v>
      </c>
      <c r="H67" s="189">
        <v>0.91897666572954728</v>
      </c>
      <c r="I67" s="210"/>
      <c r="J67" s="58">
        <v>0.82305313466404273</v>
      </c>
      <c r="K67" s="8">
        <v>1245.8199999999997</v>
      </c>
      <c r="L67" s="8">
        <v>2171.0000000000032</v>
      </c>
      <c r="M67" s="11">
        <v>5583</v>
      </c>
      <c r="N67" s="8">
        <v>1399786.9056910567</v>
      </c>
      <c r="O67" s="8">
        <v>4177610.1333333333</v>
      </c>
      <c r="P67" s="8">
        <v>2275.8199999999997</v>
      </c>
      <c r="Q67" s="8">
        <v>2275.8199999999997</v>
      </c>
      <c r="R67" s="8">
        <v>0</v>
      </c>
      <c r="S67" s="161">
        <v>5577397.0390243903</v>
      </c>
      <c r="T67" s="69"/>
      <c r="U67" s="199"/>
      <c r="V67" s="1">
        <f t="shared" si="10"/>
        <v>606</v>
      </c>
      <c r="W67" s="6">
        <f t="shared" si="11"/>
        <v>711</v>
      </c>
      <c r="X67" s="23">
        <f t="shared" si="12"/>
        <v>711</v>
      </c>
    </row>
    <row r="68" spans="1:24" s="3" customFormat="1" x14ac:dyDescent="0.25">
      <c r="A68" s="53">
        <v>56</v>
      </c>
      <c r="B68" s="9" t="s">
        <v>826</v>
      </c>
      <c r="C68" s="9" t="s">
        <v>833</v>
      </c>
      <c r="D68" s="9" t="s">
        <v>833</v>
      </c>
      <c r="E68" s="10">
        <v>6453</v>
      </c>
      <c r="F68" s="10">
        <v>7098</v>
      </c>
      <c r="G68" s="12">
        <v>1</v>
      </c>
      <c r="H68" s="189">
        <v>0.9137785291631445</v>
      </c>
      <c r="I68" s="210"/>
      <c r="J68" s="58">
        <v>0.9137785291631445</v>
      </c>
      <c r="K68" s="8">
        <v>0</v>
      </c>
      <c r="L68" s="8">
        <v>470.00000000000034</v>
      </c>
      <c r="M68" s="8">
        <v>470.00000000000034</v>
      </c>
      <c r="N68" s="8">
        <v>0</v>
      </c>
      <c r="O68" s="8">
        <v>372109.76923076919</v>
      </c>
      <c r="P68" s="8">
        <v>482.9399999999996</v>
      </c>
      <c r="Q68" s="8">
        <v>482.9399999999996</v>
      </c>
      <c r="R68" s="8">
        <v>0</v>
      </c>
      <c r="S68" s="161">
        <v>372109.76923076919</v>
      </c>
      <c r="T68" s="69"/>
      <c r="U68" s="199"/>
      <c r="V68" s="1">
        <f t="shared" si="10"/>
        <v>129</v>
      </c>
      <c r="W68" s="6">
        <f t="shared" si="11"/>
        <v>142</v>
      </c>
      <c r="X68" s="23">
        <f t="shared" si="12"/>
        <v>142</v>
      </c>
    </row>
    <row r="69" spans="1:24" s="3" customFormat="1" x14ac:dyDescent="0.25">
      <c r="A69" s="53">
        <v>57</v>
      </c>
      <c r="B69" s="9" t="s">
        <v>1120</v>
      </c>
      <c r="C69" s="9" t="s">
        <v>1122</v>
      </c>
      <c r="D69" s="9" t="s">
        <v>1122</v>
      </c>
      <c r="E69" s="10">
        <v>7651</v>
      </c>
      <c r="F69" s="10">
        <v>8416</v>
      </c>
      <c r="G69" s="12">
        <v>1</v>
      </c>
      <c r="H69" s="189">
        <v>0.91135931558935357</v>
      </c>
      <c r="I69" s="210"/>
      <c r="J69" s="58">
        <v>0.91135931558935357</v>
      </c>
      <c r="K69" s="8">
        <v>0</v>
      </c>
      <c r="L69" s="8">
        <v>578.00000000000034</v>
      </c>
      <c r="M69" s="8">
        <v>578.00000000000034</v>
      </c>
      <c r="N69" s="8">
        <v>0</v>
      </c>
      <c r="O69" s="8">
        <v>543718.84848484851</v>
      </c>
      <c r="P69" s="8">
        <v>592.97999999999956</v>
      </c>
      <c r="Q69" s="8">
        <v>592.97999999999956</v>
      </c>
      <c r="R69" s="8">
        <v>0</v>
      </c>
      <c r="S69" s="161">
        <v>543718.84848484851</v>
      </c>
      <c r="T69" s="69"/>
      <c r="U69" s="218" t="s">
        <v>1715</v>
      </c>
      <c r="V69" s="1">
        <f t="shared" si="10"/>
        <v>153</v>
      </c>
      <c r="W69" s="6">
        <f t="shared" si="11"/>
        <v>168</v>
      </c>
      <c r="X69" s="23">
        <f t="shared" si="12"/>
        <v>168</v>
      </c>
    </row>
    <row r="70" spans="1:24" s="3" customFormat="1" x14ac:dyDescent="0.25">
      <c r="A70" s="53">
        <v>58</v>
      </c>
      <c r="B70" s="9" t="s">
        <v>282</v>
      </c>
      <c r="C70" s="9" t="s">
        <v>282</v>
      </c>
      <c r="D70" s="9" t="s">
        <v>310</v>
      </c>
      <c r="E70" s="10">
        <v>280830</v>
      </c>
      <c r="F70" s="10">
        <v>262407</v>
      </c>
      <c r="G70" s="12">
        <v>0.94937506676637118</v>
      </c>
      <c r="H70" s="189">
        <v>0.91074933214434073</v>
      </c>
      <c r="I70" s="210"/>
      <c r="J70" s="58">
        <v>0.91074933214434073</v>
      </c>
      <c r="K70" s="8">
        <v>14217</v>
      </c>
      <c r="L70" s="8">
        <v>23419.999999999982</v>
      </c>
      <c r="M70" s="11">
        <v>23419.999999999982</v>
      </c>
      <c r="N70" s="8">
        <v>7477255</v>
      </c>
      <c r="O70" s="8">
        <v>20576908.333333336</v>
      </c>
      <c r="P70" s="8">
        <v>23420</v>
      </c>
      <c r="Q70" s="8">
        <v>23420</v>
      </c>
      <c r="R70" s="8">
        <v>0</v>
      </c>
      <c r="S70" s="161">
        <v>28054163.333333336</v>
      </c>
      <c r="T70" s="69"/>
      <c r="U70" s="218" t="s">
        <v>1715</v>
      </c>
      <c r="V70" s="1">
        <f t="shared" si="10"/>
        <v>0</v>
      </c>
      <c r="W70" s="6">
        <f t="shared" si="11"/>
        <v>0</v>
      </c>
      <c r="X70" s="23">
        <f t="shared" si="12"/>
        <v>5248</v>
      </c>
    </row>
    <row r="71" spans="1:24" s="3" customFormat="1" x14ac:dyDescent="0.25">
      <c r="A71" s="53">
        <v>59</v>
      </c>
      <c r="B71" s="9" t="s">
        <v>16</v>
      </c>
      <c r="C71" s="9" t="s">
        <v>18</v>
      </c>
      <c r="D71" s="9" t="s">
        <v>1582</v>
      </c>
      <c r="E71" s="10">
        <v>21112</v>
      </c>
      <c r="F71" s="10">
        <v>25164</v>
      </c>
      <c r="G71" s="12">
        <v>0.988233504082771</v>
      </c>
      <c r="H71" s="189">
        <v>0.91</v>
      </c>
      <c r="I71" s="210"/>
      <c r="J71" s="58">
        <v>0.91</v>
      </c>
      <c r="K71" s="8">
        <v>232.00000000000364</v>
      </c>
      <c r="L71" s="8">
        <v>1761.7599999999993</v>
      </c>
      <c r="M71" s="11">
        <v>1761.7599999999993</v>
      </c>
      <c r="N71" s="8">
        <v>0</v>
      </c>
      <c r="O71" s="8">
        <v>695619.85294117848</v>
      </c>
      <c r="P71" s="8">
        <v>1914.6599999999999</v>
      </c>
      <c r="Q71" s="8">
        <v>1914.6599999999999</v>
      </c>
      <c r="R71" s="8">
        <v>0</v>
      </c>
      <c r="S71" s="161">
        <v>695619.85294117848</v>
      </c>
      <c r="T71" s="69"/>
      <c r="U71" s="218" t="s">
        <v>1715</v>
      </c>
      <c r="V71" s="1">
        <f t="shared" si="10"/>
        <v>422</v>
      </c>
      <c r="W71" s="6">
        <f t="shared" si="11"/>
        <v>503</v>
      </c>
      <c r="X71" s="23">
        <f t="shared" si="12"/>
        <v>503</v>
      </c>
    </row>
    <row r="72" spans="1:24" s="3" customFormat="1" x14ac:dyDescent="0.25">
      <c r="A72" s="53">
        <v>60</v>
      </c>
      <c r="B72" s="9" t="s">
        <v>709</v>
      </c>
      <c r="C72" s="9" t="s">
        <v>725</v>
      </c>
      <c r="D72" s="9" t="s">
        <v>725</v>
      </c>
      <c r="E72" s="10">
        <v>1535</v>
      </c>
      <c r="F72" s="10">
        <v>3618</v>
      </c>
      <c r="G72" s="12">
        <v>1</v>
      </c>
      <c r="H72" s="189">
        <v>0.90768380320619135</v>
      </c>
      <c r="I72" s="210"/>
      <c r="J72" s="58">
        <v>0</v>
      </c>
      <c r="K72" s="8">
        <v>0</v>
      </c>
      <c r="L72" s="8">
        <v>261.99999999999966</v>
      </c>
      <c r="M72" s="8">
        <v>3546</v>
      </c>
      <c r="N72" s="8">
        <v>0</v>
      </c>
      <c r="O72" s="8">
        <v>280757.29629629629</v>
      </c>
      <c r="P72" s="8">
        <v>303.29999999999995</v>
      </c>
      <c r="Q72" s="8">
        <v>303.29999999999995</v>
      </c>
      <c r="R72" s="8">
        <v>0</v>
      </c>
      <c r="S72" s="161">
        <v>280757.29629629629</v>
      </c>
      <c r="T72" s="69"/>
      <c r="U72" s="199"/>
      <c r="V72" s="1">
        <f t="shared" si="10"/>
        <v>31</v>
      </c>
      <c r="W72" s="6">
        <f t="shared" si="11"/>
        <v>72</v>
      </c>
      <c r="X72" s="23">
        <f t="shared" si="12"/>
        <v>72</v>
      </c>
    </row>
    <row r="73" spans="1:24" s="3" customFormat="1" x14ac:dyDescent="0.25">
      <c r="A73" s="53">
        <v>61</v>
      </c>
      <c r="B73" s="95" t="s">
        <v>826</v>
      </c>
      <c r="C73" s="95" t="s">
        <v>847</v>
      </c>
      <c r="D73" s="95" t="s">
        <v>856</v>
      </c>
      <c r="E73" s="96">
        <v>2327</v>
      </c>
      <c r="F73" s="96">
        <v>2443</v>
      </c>
      <c r="G73" s="97">
        <v>0.91362269015900299</v>
      </c>
      <c r="H73" s="189">
        <v>0.9062627916496111</v>
      </c>
      <c r="I73" s="210"/>
      <c r="J73" s="98">
        <v>0.9062627916496111</v>
      </c>
      <c r="K73" s="99">
        <v>154.46000000000004</v>
      </c>
      <c r="L73" s="99">
        <v>180.00000000000009</v>
      </c>
      <c r="M73" s="99">
        <v>180.00000000000009</v>
      </c>
      <c r="N73" s="99">
        <v>73418.333333333343</v>
      </c>
      <c r="O73" s="99">
        <v>147941.88888888891</v>
      </c>
      <c r="P73" s="99">
        <v>182.46000000000004</v>
      </c>
      <c r="Q73" s="99">
        <v>182.46000000000004</v>
      </c>
      <c r="R73" s="99">
        <v>0</v>
      </c>
      <c r="S73" s="100">
        <v>221360.22222222225</v>
      </c>
      <c r="T73" s="101"/>
      <c r="U73" s="203"/>
      <c r="V73" s="102">
        <f t="shared" si="10"/>
        <v>47</v>
      </c>
      <c r="W73" s="103">
        <f t="shared" si="11"/>
        <v>49</v>
      </c>
      <c r="X73" s="104">
        <f t="shared" si="12"/>
        <v>49</v>
      </c>
    </row>
    <row r="74" spans="1:24" s="3" customFormat="1" x14ac:dyDescent="0.25">
      <c r="A74" s="53">
        <v>62</v>
      </c>
      <c r="B74" s="95" t="s">
        <v>425</v>
      </c>
      <c r="C74" s="95" t="s">
        <v>438</v>
      </c>
      <c r="D74" s="95" t="s">
        <v>438</v>
      </c>
      <c r="E74" s="96">
        <v>8813</v>
      </c>
      <c r="F74" s="96">
        <v>9136</v>
      </c>
      <c r="G74" s="97">
        <v>0.99784409395211615</v>
      </c>
      <c r="H74" s="189">
        <v>0.905976357267951</v>
      </c>
      <c r="I74" s="210"/>
      <c r="J74" s="98">
        <v>0.905976357267951</v>
      </c>
      <c r="K74" s="99">
        <v>0</v>
      </c>
      <c r="L74" s="99">
        <v>675.99999999999966</v>
      </c>
      <c r="M74" s="99">
        <v>675.99999999999966</v>
      </c>
      <c r="N74" s="99">
        <v>0</v>
      </c>
      <c r="O74" s="99">
        <v>1282757</v>
      </c>
      <c r="P74" s="99">
        <v>682.73999999999978</v>
      </c>
      <c r="Q74" s="99">
        <v>682.73999999999978</v>
      </c>
      <c r="R74" s="99">
        <v>0</v>
      </c>
      <c r="S74" s="100">
        <v>1282757</v>
      </c>
      <c r="T74" s="101"/>
      <c r="U74" s="203"/>
      <c r="V74" s="102">
        <f t="shared" si="10"/>
        <v>176</v>
      </c>
      <c r="W74" s="103">
        <f t="shared" si="11"/>
        <v>183</v>
      </c>
      <c r="X74" s="104">
        <f t="shared" si="12"/>
        <v>183</v>
      </c>
    </row>
    <row r="75" spans="1:24" s="3" customFormat="1" x14ac:dyDescent="0.25">
      <c r="A75" s="53">
        <v>63</v>
      </c>
      <c r="B75" s="95" t="s">
        <v>684</v>
      </c>
      <c r="C75" s="95" t="s">
        <v>687</v>
      </c>
      <c r="D75" s="95" t="s">
        <v>704</v>
      </c>
      <c r="E75" s="96">
        <v>10910</v>
      </c>
      <c r="F75" s="96">
        <v>12995</v>
      </c>
      <c r="G75" s="97">
        <v>0.99835013748854262</v>
      </c>
      <c r="H75" s="189">
        <v>0.90527125817622167</v>
      </c>
      <c r="I75" s="210"/>
      <c r="J75" s="98">
        <v>0.90527125817622167</v>
      </c>
      <c r="K75" s="99">
        <v>0</v>
      </c>
      <c r="L75" s="99">
        <v>970.99999999999932</v>
      </c>
      <c r="M75" s="99">
        <v>970.99999999999932</v>
      </c>
      <c r="N75" s="99">
        <v>0</v>
      </c>
      <c r="O75" s="99">
        <v>1057872.4892473118</v>
      </c>
      <c r="P75" s="99">
        <v>1012.7999999999993</v>
      </c>
      <c r="Q75" s="99">
        <v>1012.7999999999993</v>
      </c>
      <c r="R75" s="99">
        <v>0</v>
      </c>
      <c r="S75" s="100">
        <v>1057872.4892473118</v>
      </c>
      <c r="T75" s="101"/>
      <c r="U75" s="218" t="s">
        <v>1715</v>
      </c>
      <c r="V75" s="102">
        <f t="shared" si="10"/>
        <v>218</v>
      </c>
      <c r="W75" s="103">
        <f t="shared" si="11"/>
        <v>260</v>
      </c>
      <c r="X75" s="104">
        <f t="shared" si="12"/>
        <v>260</v>
      </c>
    </row>
    <row r="76" spans="1:24" s="3" customFormat="1" ht="42" x14ac:dyDescent="0.25">
      <c r="A76" s="53">
        <v>64</v>
      </c>
      <c r="B76" s="9" t="s">
        <v>1338</v>
      </c>
      <c r="C76" s="9" t="s">
        <v>1339</v>
      </c>
      <c r="D76" s="9" t="s">
        <v>1359</v>
      </c>
      <c r="E76" s="10">
        <v>82712</v>
      </c>
      <c r="F76" s="10">
        <v>84378</v>
      </c>
      <c r="G76" s="12">
        <v>0.90257761872521525</v>
      </c>
      <c r="H76" s="189">
        <v>0.90358861314560668</v>
      </c>
      <c r="I76" s="210"/>
      <c r="J76" s="58">
        <v>0.90358861314560668</v>
      </c>
      <c r="K76" s="8">
        <v>6403.7599999999948</v>
      </c>
      <c r="L76" s="8">
        <v>6447</v>
      </c>
      <c r="M76" s="8">
        <v>6447</v>
      </c>
      <c r="N76" s="8">
        <v>8642131.8833916374</v>
      </c>
      <c r="O76" s="8">
        <v>8752159.269731801</v>
      </c>
      <c r="P76" s="8">
        <v>6480.7599999999948</v>
      </c>
      <c r="Q76" s="8">
        <v>6480.7599999999948</v>
      </c>
      <c r="R76" s="8">
        <v>0</v>
      </c>
      <c r="S76" s="161">
        <v>17394291.153123438</v>
      </c>
      <c r="T76" s="69"/>
      <c r="U76" s="218" t="s">
        <v>1715</v>
      </c>
      <c r="V76" s="1">
        <f t="shared" si="10"/>
        <v>1654</v>
      </c>
      <c r="W76" s="6">
        <f t="shared" si="11"/>
        <v>1688</v>
      </c>
      <c r="X76" s="23">
        <f t="shared" si="12"/>
        <v>1688</v>
      </c>
    </row>
    <row r="77" spans="1:24" s="3" customFormat="1" x14ac:dyDescent="0.25">
      <c r="A77" s="53">
        <v>65</v>
      </c>
      <c r="B77" s="9" t="s">
        <v>425</v>
      </c>
      <c r="C77" s="9" t="s">
        <v>427</v>
      </c>
      <c r="D77" s="9" t="s">
        <v>462</v>
      </c>
      <c r="E77" s="10">
        <v>15930</v>
      </c>
      <c r="F77" s="10">
        <v>58903</v>
      </c>
      <c r="G77" s="12">
        <v>0.9709981167608287</v>
      </c>
      <c r="H77" s="189">
        <v>0.90301003344481601</v>
      </c>
      <c r="I77" s="210"/>
      <c r="J77" s="58">
        <v>0.90301003344481601</v>
      </c>
      <c r="K77" s="8">
        <v>143.39999999999964</v>
      </c>
      <c r="L77" s="8">
        <v>4535.0000000000027</v>
      </c>
      <c r="M77" s="11">
        <v>4535.0000000000027</v>
      </c>
      <c r="N77" s="8">
        <v>174279.76140350878</v>
      </c>
      <c r="O77" s="8">
        <v>3378619.7878787881</v>
      </c>
      <c r="P77" s="8">
        <v>5394.4</v>
      </c>
      <c r="Q77" s="8">
        <v>5394.4</v>
      </c>
      <c r="R77" s="8">
        <v>0</v>
      </c>
      <c r="S77" s="161">
        <v>3552899.549282297</v>
      </c>
      <c r="T77" s="69"/>
      <c r="U77" s="218" t="s">
        <v>1715</v>
      </c>
      <c r="V77" s="1">
        <f t="shared" si="10"/>
        <v>319</v>
      </c>
      <c r="W77" s="6">
        <f t="shared" si="11"/>
        <v>1178</v>
      </c>
      <c r="X77" s="23">
        <f t="shared" si="12"/>
        <v>1178</v>
      </c>
    </row>
    <row r="78" spans="1:24" s="3" customFormat="1" x14ac:dyDescent="0.25">
      <c r="A78" s="53">
        <v>66</v>
      </c>
      <c r="B78" s="9" t="s">
        <v>482</v>
      </c>
      <c r="C78" s="9" t="s">
        <v>483</v>
      </c>
      <c r="D78" s="9" t="s">
        <v>543</v>
      </c>
      <c r="E78" s="10">
        <v>74767</v>
      </c>
      <c r="F78" s="10">
        <v>80846</v>
      </c>
      <c r="G78" s="12">
        <v>0.94920218813112744</v>
      </c>
      <c r="H78" s="189">
        <v>0.90275338297503893</v>
      </c>
      <c r="I78" s="210"/>
      <c r="J78" s="58">
        <v>0.90275338297503893</v>
      </c>
      <c r="K78" s="8">
        <v>2302.6600000000035</v>
      </c>
      <c r="L78" s="8">
        <v>6245.0000000000027</v>
      </c>
      <c r="M78" s="8">
        <v>6245.0000000000027</v>
      </c>
      <c r="N78" s="8">
        <v>1719856.2942528734</v>
      </c>
      <c r="O78" s="8">
        <v>6271070.1264367821</v>
      </c>
      <c r="P78" s="8">
        <v>6366.6600000000035</v>
      </c>
      <c r="Q78" s="8">
        <v>6366.6600000000035</v>
      </c>
      <c r="R78" s="8">
        <v>0</v>
      </c>
      <c r="S78" s="161">
        <v>7990926.4206896555</v>
      </c>
      <c r="T78" s="69"/>
      <c r="U78" s="218" t="s">
        <v>1715</v>
      </c>
      <c r="V78" s="1">
        <f t="shared" si="10"/>
        <v>1495</v>
      </c>
      <c r="W78" s="6">
        <f t="shared" si="11"/>
        <v>1617</v>
      </c>
      <c r="X78" s="23">
        <f t="shared" si="12"/>
        <v>1617</v>
      </c>
    </row>
    <row r="79" spans="1:24" s="3" customFormat="1" ht="21" x14ac:dyDescent="0.25">
      <c r="A79" s="53">
        <v>67</v>
      </c>
      <c r="B79" s="9" t="s">
        <v>858</v>
      </c>
      <c r="C79" s="9" t="s">
        <v>859</v>
      </c>
      <c r="D79" s="9" t="s">
        <v>887</v>
      </c>
      <c r="E79" s="10">
        <v>132607</v>
      </c>
      <c r="F79" s="10">
        <v>157559</v>
      </c>
      <c r="G79" s="12">
        <v>0.94678259820371469</v>
      </c>
      <c r="H79" s="189">
        <v>0.90150991057318208</v>
      </c>
      <c r="I79" s="210"/>
      <c r="J79" s="58">
        <v>0.90150991057318208</v>
      </c>
      <c r="K79" s="8">
        <v>7057</v>
      </c>
      <c r="L79" s="8">
        <v>15518.000000000004</v>
      </c>
      <c r="M79" s="11">
        <v>15518.000000000004</v>
      </c>
      <c r="N79" s="8">
        <v>4330027.0028011203</v>
      </c>
      <c r="O79" s="8">
        <v>24976490</v>
      </c>
      <c r="P79" s="8">
        <v>15518</v>
      </c>
      <c r="Q79" s="8">
        <v>15518</v>
      </c>
      <c r="R79" s="8">
        <v>17132900</v>
      </c>
      <c r="S79" s="161">
        <v>46439417.00280112</v>
      </c>
      <c r="T79" s="69"/>
      <c r="U79" s="218" t="s">
        <v>1715</v>
      </c>
      <c r="V79" s="1">
        <f t="shared" si="10"/>
        <v>0</v>
      </c>
      <c r="W79" s="6">
        <f t="shared" si="11"/>
        <v>0</v>
      </c>
      <c r="X79" s="23">
        <f t="shared" si="12"/>
        <v>3151</v>
      </c>
    </row>
    <row r="80" spans="1:24" s="3" customFormat="1" x14ac:dyDescent="0.25">
      <c r="A80" s="53">
        <v>68</v>
      </c>
      <c r="B80" s="9" t="s">
        <v>1120</v>
      </c>
      <c r="C80" s="9" t="s">
        <v>1125</v>
      </c>
      <c r="D80" s="9" t="s">
        <v>1125</v>
      </c>
      <c r="E80" s="10">
        <v>5251</v>
      </c>
      <c r="F80" s="10">
        <v>5776</v>
      </c>
      <c r="G80" s="12">
        <v>0.89125880784612443</v>
      </c>
      <c r="H80" s="189">
        <v>0.90114265927977844</v>
      </c>
      <c r="I80" s="210"/>
      <c r="J80" s="58">
        <v>0.90114265927977844</v>
      </c>
      <c r="K80" s="8">
        <v>465.97999999999956</v>
      </c>
      <c r="L80" s="8">
        <v>454.99999999999977</v>
      </c>
      <c r="M80" s="11">
        <v>454.99999999999977</v>
      </c>
      <c r="N80" s="8">
        <v>304807.76666666672</v>
      </c>
      <c r="O80" s="8">
        <v>536982.83333333337</v>
      </c>
      <c r="P80" s="8">
        <v>465.97999999999956</v>
      </c>
      <c r="Q80" s="8">
        <v>465.97999999999956</v>
      </c>
      <c r="R80" s="8">
        <v>0</v>
      </c>
      <c r="S80" s="161">
        <v>841790.60000000009</v>
      </c>
      <c r="T80" s="69"/>
      <c r="U80" s="199"/>
      <c r="V80" s="1">
        <f t="shared" si="10"/>
        <v>105</v>
      </c>
      <c r="W80" s="6">
        <f t="shared" si="11"/>
        <v>116</v>
      </c>
      <c r="X80" s="23">
        <f t="shared" si="12"/>
        <v>116</v>
      </c>
    </row>
    <row r="81" spans="1:24" s="3" customFormat="1" x14ac:dyDescent="0.25">
      <c r="A81" s="53">
        <v>69</v>
      </c>
      <c r="B81" s="9" t="s">
        <v>16</v>
      </c>
      <c r="C81" s="9" t="s">
        <v>26</v>
      </c>
      <c r="D81" s="9" t="s">
        <v>54</v>
      </c>
      <c r="E81" s="10">
        <v>3664</v>
      </c>
      <c r="F81" s="10">
        <v>3847</v>
      </c>
      <c r="G81" s="12">
        <v>0.93149563318777295</v>
      </c>
      <c r="H81" s="189">
        <v>0.90070184559396937</v>
      </c>
      <c r="I81" s="210"/>
      <c r="J81" s="58">
        <v>0.90070184559396937</v>
      </c>
      <c r="K81" s="8">
        <v>177.7199999999998</v>
      </c>
      <c r="L81" s="8">
        <v>304.99999999999983</v>
      </c>
      <c r="M81" s="8">
        <v>304.99999999999983</v>
      </c>
      <c r="N81" s="8">
        <v>99867.764705882379</v>
      </c>
      <c r="O81" s="8">
        <v>269569.17647058715</v>
      </c>
      <c r="P81" s="8">
        <v>308.7199999999998</v>
      </c>
      <c r="Q81" s="8">
        <v>308.7199999999998</v>
      </c>
      <c r="R81" s="8">
        <v>0</v>
      </c>
      <c r="S81" s="161">
        <v>369436.94117646955</v>
      </c>
      <c r="T81" s="69"/>
      <c r="U81" s="199"/>
      <c r="V81" s="1">
        <f t="shared" si="10"/>
        <v>73</v>
      </c>
      <c r="W81" s="6">
        <f t="shared" si="11"/>
        <v>77</v>
      </c>
      <c r="X81" s="23">
        <f t="shared" si="12"/>
        <v>77</v>
      </c>
    </row>
    <row r="82" spans="1:24" s="3" customFormat="1" x14ac:dyDescent="0.25">
      <c r="A82" s="53">
        <v>70</v>
      </c>
      <c r="B82" s="9" t="s">
        <v>1120</v>
      </c>
      <c r="C82" s="9" t="s">
        <v>1142</v>
      </c>
      <c r="D82" s="9" t="s">
        <v>1142</v>
      </c>
      <c r="E82" s="10">
        <v>3317</v>
      </c>
      <c r="F82" s="10">
        <v>3317</v>
      </c>
      <c r="G82" s="12">
        <v>0.94995477841422971</v>
      </c>
      <c r="H82" s="189">
        <v>0.9</v>
      </c>
      <c r="I82" s="210"/>
      <c r="J82" s="58">
        <v>0.9</v>
      </c>
      <c r="K82" s="8">
        <v>166</v>
      </c>
      <c r="L82" s="8">
        <v>265.69999999999993</v>
      </c>
      <c r="M82" s="8">
        <v>265.69999999999993</v>
      </c>
      <c r="N82" s="8">
        <v>0</v>
      </c>
      <c r="O82" s="8">
        <v>0</v>
      </c>
      <c r="P82" s="8">
        <v>265.69999999999993</v>
      </c>
      <c r="Q82" s="8">
        <v>265.69999999999993</v>
      </c>
      <c r="R82" s="8">
        <v>145977.29999999999</v>
      </c>
      <c r="S82" s="161">
        <v>145977.29999999999</v>
      </c>
      <c r="T82" s="69"/>
      <c r="U82" s="199"/>
      <c r="V82" s="1">
        <f t="shared" si="10"/>
        <v>66</v>
      </c>
      <c r="W82" s="6">
        <f t="shared" si="11"/>
        <v>66</v>
      </c>
      <c r="X82" s="23">
        <f t="shared" si="12"/>
        <v>66</v>
      </c>
    </row>
    <row r="83" spans="1:24" s="3" customFormat="1" ht="31.5" x14ac:dyDescent="0.25">
      <c r="A83" s="53">
        <v>71</v>
      </c>
      <c r="B83" s="9" t="s">
        <v>107</v>
      </c>
      <c r="C83" s="9" t="s">
        <v>111</v>
      </c>
      <c r="D83" s="9" t="s">
        <v>126</v>
      </c>
      <c r="E83" s="10">
        <v>29018</v>
      </c>
      <c r="F83" s="10">
        <v>34047</v>
      </c>
      <c r="G83" s="12">
        <v>0.95413191811978781</v>
      </c>
      <c r="H83" s="189">
        <v>0.8974065262725055</v>
      </c>
      <c r="I83" s="210"/>
      <c r="J83" s="58">
        <v>0.8818398096748612</v>
      </c>
      <c r="K83" s="8">
        <v>750.63999999999942</v>
      </c>
      <c r="L83" s="8">
        <v>2812.0000000000055</v>
      </c>
      <c r="M83" s="8">
        <v>3342.0000000000009</v>
      </c>
      <c r="N83" s="8">
        <v>871577.31111111096</v>
      </c>
      <c r="O83" s="8">
        <v>5117095.222222222</v>
      </c>
      <c r="P83" s="8">
        <v>2912.6399999999994</v>
      </c>
      <c r="Q83" s="8">
        <v>2912.6399999999994</v>
      </c>
      <c r="R83" s="8">
        <v>0</v>
      </c>
      <c r="S83" s="161">
        <v>5988672.5333333332</v>
      </c>
      <c r="T83" s="69"/>
      <c r="U83" s="199"/>
      <c r="V83" s="1">
        <f t="shared" si="10"/>
        <v>580</v>
      </c>
      <c r="W83" s="6">
        <f t="shared" si="11"/>
        <v>681</v>
      </c>
      <c r="X83" s="23">
        <f t="shared" si="12"/>
        <v>681</v>
      </c>
    </row>
    <row r="84" spans="1:24" s="3" customFormat="1" x14ac:dyDescent="0.25">
      <c r="A84" s="53">
        <v>72</v>
      </c>
      <c r="B84" s="9" t="s">
        <v>750</v>
      </c>
      <c r="C84" s="9" t="s">
        <v>755</v>
      </c>
      <c r="D84" s="9" t="s">
        <v>763</v>
      </c>
      <c r="E84" s="10">
        <v>8589</v>
      </c>
      <c r="F84" s="10">
        <v>9658</v>
      </c>
      <c r="G84" s="12">
        <v>0.96705087903131914</v>
      </c>
      <c r="H84" s="189">
        <v>0.89700000000000002</v>
      </c>
      <c r="I84" s="210"/>
      <c r="J84" s="58">
        <v>0.89700000000000002</v>
      </c>
      <c r="K84" s="8">
        <v>283.43699999999978</v>
      </c>
      <c r="L84" s="8">
        <v>801.61399999999981</v>
      </c>
      <c r="M84" s="8">
        <v>801.61399999999981</v>
      </c>
      <c r="N84" s="8">
        <v>1730845</v>
      </c>
      <c r="O84" s="8">
        <v>1707590</v>
      </c>
      <c r="P84" s="8">
        <v>884.66699999999969</v>
      </c>
      <c r="Q84" s="8">
        <v>884.66699999999969</v>
      </c>
      <c r="R84" s="8">
        <v>0</v>
      </c>
      <c r="S84" s="161">
        <v>3438435</v>
      </c>
      <c r="T84" s="69"/>
      <c r="U84" s="199"/>
      <c r="V84" s="1">
        <f t="shared" si="10"/>
        <v>172</v>
      </c>
      <c r="W84" s="6">
        <f t="shared" si="11"/>
        <v>193</v>
      </c>
      <c r="X84" s="23">
        <f t="shared" si="12"/>
        <v>193</v>
      </c>
    </row>
    <row r="85" spans="1:24" s="3" customFormat="1" x14ac:dyDescent="0.25">
      <c r="A85" s="53">
        <v>73</v>
      </c>
      <c r="B85" s="9" t="s">
        <v>1120</v>
      </c>
      <c r="C85" s="9" t="s">
        <v>1138</v>
      </c>
      <c r="D85" s="9" t="s">
        <v>1138</v>
      </c>
      <c r="E85" s="10">
        <v>2065</v>
      </c>
      <c r="F85" s="10">
        <v>2168</v>
      </c>
      <c r="G85" s="12">
        <v>0.66973365617433411</v>
      </c>
      <c r="H85" s="189">
        <v>0.89575645756457556</v>
      </c>
      <c r="I85" s="210"/>
      <c r="J85" s="58">
        <v>0.89575645756457556</v>
      </c>
      <c r="K85" s="8">
        <v>640.70000000000005</v>
      </c>
      <c r="L85" s="8">
        <v>183.0000000000002</v>
      </c>
      <c r="M85" s="8">
        <v>183.0000000000002</v>
      </c>
      <c r="N85" s="8">
        <v>103768</v>
      </c>
      <c r="O85" s="8">
        <v>182875</v>
      </c>
      <c r="P85" s="8">
        <v>184.70000000000005</v>
      </c>
      <c r="Q85" s="8">
        <v>184.70000000000005</v>
      </c>
      <c r="R85" s="8">
        <v>0</v>
      </c>
      <c r="S85" s="161">
        <v>286643</v>
      </c>
      <c r="T85" s="69"/>
      <c r="U85" s="199"/>
      <c r="V85" s="1">
        <f t="shared" si="10"/>
        <v>41</v>
      </c>
      <c r="W85" s="6">
        <f t="shared" si="11"/>
        <v>43</v>
      </c>
      <c r="X85" s="23">
        <f t="shared" si="12"/>
        <v>43</v>
      </c>
    </row>
    <row r="86" spans="1:24" s="3" customFormat="1" x14ac:dyDescent="0.25">
      <c r="A86" s="53">
        <v>74</v>
      </c>
      <c r="B86" s="9" t="s">
        <v>709</v>
      </c>
      <c r="C86" s="9" t="s">
        <v>712</v>
      </c>
      <c r="D86" s="9" t="s">
        <v>712</v>
      </c>
      <c r="E86" s="10">
        <v>17398</v>
      </c>
      <c r="F86" s="10">
        <v>17436</v>
      </c>
      <c r="G86" s="12">
        <v>0.96568571100126444</v>
      </c>
      <c r="H86" s="189">
        <v>0.89573296627666887</v>
      </c>
      <c r="I86" s="210"/>
      <c r="J86" s="58">
        <v>0.89573296627666887</v>
      </c>
      <c r="K86" s="8">
        <v>249.04000000000087</v>
      </c>
      <c r="L86" s="8">
        <v>1469.0000000000016</v>
      </c>
      <c r="M86" s="11">
        <v>1469.0000000000016</v>
      </c>
      <c r="N86" s="8">
        <v>284574.5777777778</v>
      </c>
      <c r="O86" s="8">
        <v>1528146.6666666665</v>
      </c>
      <c r="P86" s="8">
        <v>1470.0400000000009</v>
      </c>
      <c r="Q86" s="8">
        <v>1470.0400000000009</v>
      </c>
      <c r="R86" s="8">
        <v>0</v>
      </c>
      <c r="S86" s="161">
        <v>1812721.2444444443</v>
      </c>
      <c r="T86" s="69"/>
      <c r="U86" s="199"/>
      <c r="V86" s="1">
        <f t="shared" si="10"/>
        <v>348</v>
      </c>
      <c r="W86" s="6">
        <f t="shared" si="11"/>
        <v>349</v>
      </c>
      <c r="X86" s="23">
        <f t="shared" si="12"/>
        <v>349</v>
      </c>
    </row>
    <row r="87" spans="1:24" s="3" customFormat="1" x14ac:dyDescent="0.25">
      <c r="A87" s="53">
        <v>75</v>
      </c>
      <c r="B87" s="9" t="s">
        <v>709</v>
      </c>
      <c r="C87" s="9" t="s">
        <v>717</v>
      </c>
      <c r="D87" s="9" t="s">
        <v>717</v>
      </c>
      <c r="E87" s="10">
        <v>5800</v>
      </c>
      <c r="F87" s="10">
        <v>6380</v>
      </c>
      <c r="G87" s="12">
        <v>0.88844827586206909</v>
      </c>
      <c r="H87" s="189">
        <v>0.89498432601880884</v>
      </c>
      <c r="I87" s="210"/>
      <c r="J87" s="58">
        <v>0.89498432601880884</v>
      </c>
      <c r="K87" s="8">
        <v>531</v>
      </c>
      <c r="L87" s="8">
        <v>541.99999999999955</v>
      </c>
      <c r="M87" s="8">
        <v>541.99999999999955</v>
      </c>
      <c r="N87" s="8">
        <v>205266.44444444444</v>
      </c>
      <c r="O87" s="8">
        <v>378416.11111111112</v>
      </c>
      <c r="P87" s="8">
        <v>554</v>
      </c>
      <c r="Q87" s="8">
        <v>554</v>
      </c>
      <c r="R87" s="8">
        <v>0</v>
      </c>
      <c r="S87" s="161">
        <v>583682.5555555555</v>
      </c>
      <c r="T87" s="69"/>
      <c r="U87" s="199"/>
      <c r="V87" s="1">
        <f t="shared" si="10"/>
        <v>116</v>
      </c>
      <c r="W87" s="6">
        <f t="shared" si="11"/>
        <v>128</v>
      </c>
      <c r="X87" s="23">
        <f t="shared" si="12"/>
        <v>128</v>
      </c>
    </row>
    <row r="88" spans="1:24" s="3" customFormat="1" x14ac:dyDescent="0.25">
      <c r="A88" s="53">
        <v>76</v>
      </c>
      <c r="B88" s="9" t="s">
        <v>1147</v>
      </c>
      <c r="C88" s="9" t="s">
        <v>1149</v>
      </c>
      <c r="D88" s="9" t="s">
        <v>1185</v>
      </c>
      <c r="E88" s="10">
        <v>23900</v>
      </c>
      <c r="F88" s="10">
        <v>25667</v>
      </c>
      <c r="G88" s="12">
        <v>0.99531380753138077</v>
      </c>
      <c r="H88" s="189">
        <v>0.89223516577706785</v>
      </c>
      <c r="I88" s="210"/>
      <c r="J88" s="58">
        <v>0.89223516577706785</v>
      </c>
      <c r="K88" s="8">
        <v>0</v>
      </c>
      <c r="L88" s="8">
        <v>2252.9999999999995</v>
      </c>
      <c r="M88" s="8">
        <v>2252.9999999999995</v>
      </c>
      <c r="N88" s="8">
        <v>0</v>
      </c>
      <c r="O88" s="8">
        <v>1764652.076923077</v>
      </c>
      <c r="P88" s="8">
        <v>2288</v>
      </c>
      <c r="Q88" s="8">
        <v>2288</v>
      </c>
      <c r="R88" s="8">
        <v>0</v>
      </c>
      <c r="S88" s="161">
        <v>1764652.076923077</v>
      </c>
      <c r="T88" s="69"/>
      <c r="U88" s="218" t="s">
        <v>1715</v>
      </c>
      <c r="V88" s="1">
        <f t="shared" si="10"/>
        <v>478</v>
      </c>
      <c r="W88" s="6">
        <f t="shared" si="11"/>
        <v>513</v>
      </c>
      <c r="X88" s="23">
        <f t="shared" si="12"/>
        <v>513</v>
      </c>
    </row>
    <row r="89" spans="1:24" s="3" customFormat="1" x14ac:dyDescent="0.25">
      <c r="A89" s="53">
        <v>77</v>
      </c>
      <c r="B89" s="9" t="s">
        <v>420</v>
      </c>
      <c r="C89" s="9" t="s">
        <v>405</v>
      </c>
      <c r="D89" s="9" t="s">
        <v>1557</v>
      </c>
      <c r="E89" s="105">
        <v>22247</v>
      </c>
      <c r="F89" s="105">
        <v>18927</v>
      </c>
      <c r="G89" s="12">
        <v>0.917157369532971</v>
      </c>
      <c r="H89" s="189">
        <v>0.8917419559359645</v>
      </c>
      <c r="I89" s="210"/>
      <c r="J89" s="58">
        <v>0.87578591430231933</v>
      </c>
      <c r="K89" s="8">
        <v>1398.0600000000013</v>
      </c>
      <c r="L89" s="8">
        <v>1670</v>
      </c>
      <c r="M89" s="8">
        <v>1972.0000000000018</v>
      </c>
      <c r="N89" s="8">
        <v>2453426</v>
      </c>
      <c r="O89" s="8">
        <v>1991612</v>
      </c>
      <c r="P89" s="8">
        <v>1428.0600000000013</v>
      </c>
      <c r="Q89" s="8">
        <v>1714.0600000000013</v>
      </c>
      <c r="R89" s="8">
        <v>943320</v>
      </c>
      <c r="S89" s="161">
        <v>5388358</v>
      </c>
      <c r="T89" s="69"/>
      <c r="U89" s="218" t="s">
        <v>1715</v>
      </c>
    </row>
    <row r="90" spans="1:24" s="3" customFormat="1" x14ac:dyDescent="0.25">
      <c r="A90" s="53">
        <v>78</v>
      </c>
      <c r="B90" s="9" t="s">
        <v>387</v>
      </c>
      <c r="C90" s="9" t="s">
        <v>388</v>
      </c>
      <c r="D90" s="9" t="s">
        <v>1588</v>
      </c>
      <c r="E90" s="105">
        <v>64760</v>
      </c>
      <c r="F90" s="105">
        <v>89854</v>
      </c>
      <c r="G90" s="12">
        <v>0.94520000000000004</v>
      </c>
      <c r="H90" s="189">
        <v>0.89119999999999999</v>
      </c>
      <c r="I90" s="210"/>
      <c r="J90" s="58">
        <v>0.95</v>
      </c>
      <c r="K90" s="8">
        <v>3545</v>
      </c>
      <c r="L90" s="8">
        <v>7979.1152000000002</v>
      </c>
      <c r="M90" s="11">
        <v>2695.7000000000044</v>
      </c>
      <c r="N90" s="8" t="s">
        <v>1538</v>
      </c>
      <c r="O90" s="8">
        <v>5695645</v>
      </c>
      <c r="P90" s="8">
        <v>9201</v>
      </c>
      <c r="Q90" s="8">
        <v>7598</v>
      </c>
      <c r="R90" s="8" t="s">
        <v>1539</v>
      </c>
      <c r="S90" s="161" t="s">
        <v>1540</v>
      </c>
      <c r="T90" s="69"/>
      <c r="U90" s="199"/>
    </row>
    <row r="91" spans="1:24" s="3" customFormat="1" x14ac:dyDescent="0.25">
      <c r="A91" s="53">
        <v>79</v>
      </c>
      <c r="B91" s="9" t="s">
        <v>1147</v>
      </c>
      <c r="C91" s="9" t="s">
        <v>1147</v>
      </c>
      <c r="D91" s="9" t="s">
        <v>1195</v>
      </c>
      <c r="E91" s="105">
        <v>95851</v>
      </c>
      <c r="F91" s="105">
        <v>113673</v>
      </c>
      <c r="G91" s="12">
        <v>0.91712136545262946</v>
      </c>
      <c r="H91" s="189">
        <v>0.89066005119949343</v>
      </c>
      <c r="I91" s="210"/>
      <c r="J91" s="58">
        <v>0.89066005119949343</v>
      </c>
      <c r="K91" s="8">
        <v>7940</v>
      </c>
      <c r="L91" s="8">
        <v>12428.999999999984</v>
      </c>
      <c r="M91" s="11">
        <v>12428.999999999984</v>
      </c>
      <c r="N91" s="8">
        <v>7755642.5274725286</v>
      </c>
      <c r="O91" s="8">
        <v>11011743.456543457</v>
      </c>
      <c r="P91" s="8">
        <v>10511.979999999996</v>
      </c>
      <c r="Q91" s="8">
        <v>10511.979999999996</v>
      </c>
      <c r="R91" s="8">
        <v>0</v>
      </c>
      <c r="S91" s="161">
        <v>18767385.984015986</v>
      </c>
      <c r="T91" s="69"/>
      <c r="U91" s="218" t="s">
        <v>1715</v>
      </c>
    </row>
    <row r="92" spans="1:24" s="3" customFormat="1" ht="21" x14ac:dyDescent="0.25">
      <c r="A92" s="53">
        <v>80</v>
      </c>
      <c r="B92" s="9" t="s">
        <v>793</v>
      </c>
      <c r="C92" s="9" t="s">
        <v>794</v>
      </c>
      <c r="D92" s="9" t="s">
        <v>1593</v>
      </c>
      <c r="E92" s="105">
        <v>31436</v>
      </c>
      <c r="F92" s="105">
        <v>44570</v>
      </c>
      <c r="G92" s="12">
        <v>0.89</v>
      </c>
      <c r="H92" s="189">
        <v>0.89</v>
      </c>
      <c r="I92" s="210"/>
      <c r="J92" s="58">
        <v>0.89</v>
      </c>
      <c r="K92" s="8">
        <v>3457.9599999999991</v>
      </c>
      <c r="L92" s="8">
        <v>4273.7</v>
      </c>
      <c r="M92" s="8">
        <v>4273.7</v>
      </c>
      <c r="N92" s="8">
        <v>5088843.55</v>
      </c>
      <c r="O92" s="8">
        <v>6710221.3333333302</v>
      </c>
      <c r="P92" s="8">
        <v>3175.619999999999</v>
      </c>
      <c r="Q92" s="8">
        <v>3175.619999999999</v>
      </c>
      <c r="R92" s="8">
        <v>0</v>
      </c>
      <c r="S92" s="161">
        <v>11799064.883333329</v>
      </c>
      <c r="T92" s="69"/>
      <c r="U92" s="218" t="s">
        <v>1715</v>
      </c>
    </row>
    <row r="93" spans="1:24" s="3" customFormat="1" ht="21" x14ac:dyDescent="0.25">
      <c r="A93" s="53">
        <v>81</v>
      </c>
      <c r="B93" s="9" t="s">
        <v>207</v>
      </c>
      <c r="C93" s="9" t="s">
        <v>208</v>
      </c>
      <c r="D93" s="9" t="s">
        <v>253</v>
      </c>
      <c r="E93" s="10">
        <v>72723</v>
      </c>
      <c r="F93" s="10">
        <v>86486</v>
      </c>
      <c r="G93" s="12">
        <v>0.87248875871457443</v>
      </c>
      <c r="H93" s="189">
        <v>0.88977406747912946</v>
      </c>
      <c r="I93" s="210"/>
      <c r="J93" s="58">
        <v>0.88977406747912946</v>
      </c>
      <c r="K93" s="8">
        <v>7818.5399999999936</v>
      </c>
      <c r="L93" s="8">
        <v>7803.0000000000091</v>
      </c>
      <c r="M93" s="8">
        <v>7803.0000000000091</v>
      </c>
      <c r="N93" s="8">
        <v>2952585.3777777781</v>
      </c>
      <c r="O93" s="8">
        <v>5424106.9484088188</v>
      </c>
      <c r="P93" s="8">
        <v>8078.5399999999936</v>
      </c>
      <c r="Q93" s="8">
        <v>8078.5399999999936</v>
      </c>
      <c r="R93" s="8">
        <v>0</v>
      </c>
      <c r="S93" s="161">
        <v>8376692.3261865973</v>
      </c>
      <c r="T93" s="69"/>
      <c r="U93" s="218" t="s">
        <v>1715</v>
      </c>
      <c r="V93" s="1">
        <f t="shared" ref="V93:V115" si="13">IF(F93&gt;=100000,0,ROUND(E93*2%,0))</f>
        <v>1454</v>
      </c>
      <c r="W93" s="6">
        <f t="shared" ref="W93:W115" si="14">IF(F93&lt;100000,X93,0)</f>
        <v>1730</v>
      </c>
      <c r="X93" s="23">
        <f t="shared" ref="X93:X115" si="15">ROUND(F93*2%,0)</f>
        <v>1730</v>
      </c>
    </row>
    <row r="94" spans="1:24" s="3" customFormat="1" x14ac:dyDescent="0.25">
      <c r="A94" s="53">
        <v>82</v>
      </c>
      <c r="B94" s="9" t="s">
        <v>351</v>
      </c>
      <c r="C94" s="9" t="s">
        <v>352</v>
      </c>
      <c r="D94" s="9" t="s">
        <v>352</v>
      </c>
      <c r="E94" s="10">
        <v>23224</v>
      </c>
      <c r="F94" s="10">
        <v>27869</v>
      </c>
      <c r="G94" s="12">
        <v>0.97463830520151562</v>
      </c>
      <c r="H94" s="189">
        <v>0.88969823100936518</v>
      </c>
      <c r="I94" s="210"/>
      <c r="J94" s="58">
        <v>0.88969823100936518</v>
      </c>
      <c r="K94" s="8">
        <v>124.52000000000044</v>
      </c>
      <c r="L94" s="8">
        <v>2517.0000000000018</v>
      </c>
      <c r="M94" s="8">
        <v>2517.0000000000018</v>
      </c>
      <c r="N94" s="8">
        <v>239152.66666666663</v>
      </c>
      <c r="O94" s="8">
        <v>2209193.2121212124</v>
      </c>
      <c r="P94" s="8">
        <v>2609.5200000000004</v>
      </c>
      <c r="Q94" s="8">
        <v>2609.5200000000004</v>
      </c>
      <c r="R94" s="8">
        <v>0</v>
      </c>
      <c r="S94" s="161">
        <v>2448345.8787878789</v>
      </c>
      <c r="T94" s="69"/>
      <c r="U94" s="218" t="s">
        <v>1715</v>
      </c>
      <c r="V94" s="1">
        <f t="shared" si="13"/>
        <v>464</v>
      </c>
      <c r="W94" s="6">
        <f t="shared" si="14"/>
        <v>557</v>
      </c>
      <c r="X94" s="23">
        <f t="shared" si="15"/>
        <v>557</v>
      </c>
    </row>
    <row r="95" spans="1:24" s="3" customFormat="1" ht="21" x14ac:dyDescent="0.25">
      <c r="A95" s="53">
        <v>83</v>
      </c>
      <c r="B95" s="9" t="s">
        <v>750</v>
      </c>
      <c r="C95" s="9" t="s">
        <v>753</v>
      </c>
      <c r="D95" s="9" t="s">
        <v>1565</v>
      </c>
      <c r="E95" s="10">
        <v>15808</v>
      </c>
      <c r="F95" s="10">
        <v>16715</v>
      </c>
      <c r="G95" s="12">
        <v>0.91466346153846156</v>
      </c>
      <c r="H95" s="189">
        <v>0.88600000000000001</v>
      </c>
      <c r="I95" s="210"/>
      <c r="J95" s="58">
        <v>0.88600000000000001</v>
      </c>
      <c r="K95" s="8">
        <v>1343.68</v>
      </c>
      <c r="L95" s="8">
        <v>1571.2100000000009</v>
      </c>
      <c r="M95" s="8">
        <v>1571</v>
      </c>
      <c r="N95" s="8">
        <v>5837397</v>
      </c>
      <c r="O95" s="8">
        <v>1405664</v>
      </c>
      <c r="P95" s="8">
        <v>1348.4223999999997</v>
      </c>
      <c r="Q95" s="8">
        <v>1348.4223999999997</v>
      </c>
      <c r="R95" s="8">
        <v>2484000</v>
      </c>
      <c r="S95" s="161">
        <v>9727061</v>
      </c>
      <c r="T95" s="69"/>
      <c r="U95" s="218" t="s">
        <v>1715</v>
      </c>
      <c r="V95" s="1">
        <f t="shared" si="13"/>
        <v>316</v>
      </c>
      <c r="W95" s="6">
        <f t="shared" si="14"/>
        <v>334</v>
      </c>
      <c r="X95" s="23">
        <f t="shared" si="15"/>
        <v>334</v>
      </c>
    </row>
    <row r="96" spans="1:24" s="3" customFormat="1" x14ac:dyDescent="0.25">
      <c r="A96" s="53">
        <v>84</v>
      </c>
      <c r="B96" s="9" t="s">
        <v>939</v>
      </c>
      <c r="C96" s="9" t="s">
        <v>941</v>
      </c>
      <c r="D96" s="9" t="s">
        <v>964</v>
      </c>
      <c r="E96" s="10">
        <v>49265</v>
      </c>
      <c r="F96" s="10">
        <v>58701</v>
      </c>
      <c r="G96" s="12">
        <v>0.97903176697452554</v>
      </c>
      <c r="H96" s="189">
        <v>0.88576003815948623</v>
      </c>
      <c r="I96" s="210"/>
      <c r="J96" s="58">
        <v>0.88576003815948623</v>
      </c>
      <c r="K96" s="8">
        <v>0</v>
      </c>
      <c r="L96" s="8">
        <v>5531.9999999999991</v>
      </c>
      <c r="M96" s="8">
        <v>5531.9999999999991</v>
      </c>
      <c r="N96" s="8">
        <v>0</v>
      </c>
      <c r="O96" s="8">
        <v>4702893.9931034483</v>
      </c>
      <c r="P96" s="8">
        <v>5720.6999999999971</v>
      </c>
      <c r="Q96" s="8">
        <v>5720.6999999999971</v>
      </c>
      <c r="R96" s="8">
        <v>0</v>
      </c>
      <c r="S96" s="161">
        <v>4702893.9931034483</v>
      </c>
      <c r="T96" s="69"/>
      <c r="U96" s="218" t="s">
        <v>1715</v>
      </c>
      <c r="V96" s="1">
        <f t="shared" si="13"/>
        <v>985</v>
      </c>
      <c r="W96" s="6">
        <f t="shared" si="14"/>
        <v>1174</v>
      </c>
      <c r="X96" s="23">
        <f t="shared" si="15"/>
        <v>1174</v>
      </c>
    </row>
    <row r="97" spans="1:24" s="3" customFormat="1" x14ac:dyDescent="0.25">
      <c r="A97" s="53">
        <v>85</v>
      </c>
      <c r="B97" s="9" t="s">
        <v>709</v>
      </c>
      <c r="C97" s="9" t="s">
        <v>737</v>
      </c>
      <c r="D97" s="9" t="s">
        <v>740</v>
      </c>
      <c r="E97" s="10">
        <v>8667</v>
      </c>
      <c r="F97" s="10">
        <v>9480</v>
      </c>
      <c r="G97" s="12">
        <v>0.98500057690088838</v>
      </c>
      <c r="H97" s="189">
        <v>0.88523206751054861</v>
      </c>
      <c r="I97" s="210"/>
      <c r="J97" s="58">
        <v>0.88523206751054861</v>
      </c>
      <c r="K97" s="8">
        <v>0</v>
      </c>
      <c r="L97" s="8">
        <v>897.99999999999909</v>
      </c>
      <c r="M97" s="8">
        <v>897.99999999999909</v>
      </c>
      <c r="N97" s="8">
        <v>0</v>
      </c>
      <c r="O97" s="8">
        <v>0</v>
      </c>
      <c r="P97" s="8">
        <v>0</v>
      </c>
      <c r="Q97" s="8">
        <v>0</v>
      </c>
      <c r="R97" s="8">
        <v>0</v>
      </c>
      <c r="S97" s="161">
        <v>0</v>
      </c>
      <c r="T97" s="69"/>
      <c r="U97" s="199"/>
      <c r="V97" s="1">
        <f t="shared" si="13"/>
        <v>173</v>
      </c>
      <c r="W97" s="6">
        <f t="shared" si="14"/>
        <v>190</v>
      </c>
      <c r="X97" s="23">
        <f t="shared" si="15"/>
        <v>190</v>
      </c>
    </row>
    <row r="98" spans="1:24" s="3" customFormat="1" x14ac:dyDescent="0.25">
      <c r="A98" s="53">
        <v>86</v>
      </c>
      <c r="B98" s="9" t="s">
        <v>547</v>
      </c>
      <c r="C98" s="9" t="s">
        <v>579</v>
      </c>
      <c r="D98" s="9" t="s">
        <v>579</v>
      </c>
      <c r="E98" s="10">
        <v>2766</v>
      </c>
      <c r="F98" s="10">
        <v>2904</v>
      </c>
      <c r="G98" s="12">
        <v>0.73318872017353565</v>
      </c>
      <c r="H98" s="189">
        <v>0.88395316804407709</v>
      </c>
      <c r="I98" s="210"/>
      <c r="J98" s="58">
        <v>0</v>
      </c>
      <c r="K98" s="8">
        <v>682.67999999999984</v>
      </c>
      <c r="L98" s="8">
        <v>279.00000000000011</v>
      </c>
      <c r="M98" s="11">
        <v>2846</v>
      </c>
      <c r="N98" s="8">
        <v>180122.36666666664</v>
      </c>
      <c r="O98" s="8">
        <v>317364.83333333331</v>
      </c>
      <c r="P98" s="8">
        <v>281.67999999999984</v>
      </c>
      <c r="Q98" s="8">
        <v>2710.68</v>
      </c>
      <c r="R98" s="8">
        <v>0</v>
      </c>
      <c r="S98" s="161">
        <v>497487.19999999995</v>
      </c>
      <c r="T98" s="69"/>
      <c r="U98" s="199"/>
      <c r="V98" s="1">
        <f t="shared" si="13"/>
        <v>55</v>
      </c>
      <c r="W98" s="6">
        <f t="shared" si="14"/>
        <v>58</v>
      </c>
      <c r="X98" s="23">
        <f t="shared" si="15"/>
        <v>58</v>
      </c>
    </row>
    <row r="99" spans="1:24" s="3" customFormat="1" x14ac:dyDescent="0.25">
      <c r="A99" s="53">
        <v>87</v>
      </c>
      <c r="B99" s="9" t="s">
        <v>1147</v>
      </c>
      <c r="C99" s="9" t="s">
        <v>1027</v>
      </c>
      <c r="D99" s="9" t="s">
        <v>1193</v>
      </c>
      <c r="E99" s="10">
        <v>5532</v>
      </c>
      <c r="F99" s="10">
        <v>5809</v>
      </c>
      <c r="G99" s="12">
        <v>0.87075198843094725</v>
      </c>
      <c r="H99" s="189">
        <v>0.88380099845067983</v>
      </c>
      <c r="I99" s="210"/>
      <c r="J99" s="58">
        <v>0.40592184541229126</v>
      </c>
      <c r="K99" s="8">
        <v>604.35999999999967</v>
      </c>
      <c r="L99" s="8">
        <v>559.00000000000091</v>
      </c>
      <c r="M99" s="11">
        <v>3335</v>
      </c>
      <c r="N99" s="8">
        <v>361592.23333333328</v>
      </c>
      <c r="O99" s="8">
        <v>637057.16666666663</v>
      </c>
      <c r="P99" s="8">
        <v>604.35999999999967</v>
      </c>
      <c r="Q99" s="8">
        <v>3188.3599999999997</v>
      </c>
      <c r="R99" s="8">
        <v>0</v>
      </c>
      <c r="S99" s="161">
        <v>998649.39999999991</v>
      </c>
      <c r="T99" s="69"/>
      <c r="U99" s="199"/>
      <c r="V99" s="1">
        <f t="shared" si="13"/>
        <v>111</v>
      </c>
      <c r="W99" s="6">
        <f t="shared" si="14"/>
        <v>116</v>
      </c>
      <c r="X99" s="23">
        <f t="shared" si="15"/>
        <v>116</v>
      </c>
    </row>
    <row r="100" spans="1:24" s="3" customFormat="1" ht="126" x14ac:dyDescent="0.25">
      <c r="A100" s="53">
        <v>88</v>
      </c>
      <c r="B100" s="9" t="s">
        <v>314</v>
      </c>
      <c r="C100" s="9" t="s">
        <v>314</v>
      </c>
      <c r="D100" s="9" t="s">
        <v>1586</v>
      </c>
      <c r="E100" s="10">
        <v>2144167</v>
      </c>
      <c r="F100" s="10">
        <v>1842876</v>
      </c>
      <c r="G100" s="12">
        <v>0.89560766703155903</v>
      </c>
      <c r="H100" s="189">
        <v>0.88369356832719181</v>
      </c>
      <c r="I100" s="210"/>
      <c r="J100" s="58">
        <v>0.87912902926310954</v>
      </c>
      <c r="K100" s="8">
        <v>223834.59540394321</v>
      </c>
      <c r="L100" s="8">
        <v>171455.33157545805</v>
      </c>
      <c r="M100" s="8">
        <v>179867.21106771776</v>
      </c>
      <c r="N100" s="8">
        <v>62686340.610907599</v>
      </c>
      <c r="O100" s="8">
        <v>119182367.7669</v>
      </c>
      <c r="P100" s="8">
        <v>214214</v>
      </c>
      <c r="Q100" s="8">
        <v>219400</v>
      </c>
      <c r="R100" s="8">
        <v>52807</v>
      </c>
      <c r="S100" s="161">
        <v>181921515.37780762</v>
      </c>
      <c r="T100" s="69"/>
      <c r="U100" s="218" t="s">
        <v>1715</v>
      </c>
      <c r="V100" s="1">
        <f t="shared" si="13"/>
        <v>0</v>
      </c>
      <c r="W100" s="6">
        <f t="shared" si="14"/>
        <v>0</v>
      </c>
      <c r="X100" s="23">
        <f t="shared" si="15"/>
        <v>36858</v>
      </c>
    </row>
    <row r="101" spans="1:24" s="3" customFormat="1" x14ac:dyDescent="0.25">
      <c r="A101" s="53">
        <v>89</v>
      </c>
      <c r="B101" s="9" t="s">
        <v>16</v>
      </c>
      <c r="C101" s="9" t="s">
        <v>25</v>
      </c>
      <c r="D101" s="9" t="s">
        <v>1623</v>
      </c>
      <c r="E101" s="10">
        <v>4526</v>
      </c>
      <c r="F101" s="10">
        <v>4749</v>
      </c>
      <c r="G101" s="12">
        <v>0.97350101055468197</v>
      </c>
      <c r="H101" s="189">
        <v>0.88195038494439704</v>
      </c>
      <c r="I101" s="210"/>
      <c r="J101" s="58">
        <v>0.88195038494439704</v>
      </c>
      <c r="K101" s="8">
        <v>118</v>
      </c>
      <c r="L101" s="8">
        <v>465.61762189905846</v>
      </c>
      <c r="M101" s="11">
        <v>465.61762189905846</v>
      </c>
      <c r="N101" s="8">
        <v>51926.933333333269</v>
      </c>
      <c r="O101" s="8">
        <v>173177.4333333337</v>
      </c>
      <c r="P101" s="8">
        <v>462.9399999999996</v>
      </c>
      <c r="Q101" s="8">
        <v>462.9399999999996</v>
      </c>
      <c r="R101" s="8">
        <v>0</v>
      </c>
      <c r="S101" s="161">
        <v>225104.36666666696</v>
      </c>
      <c r="T101" s="69"/>
      <c r="U101" s="199"/>
      <c r="V101" s="1">
        <f t="shared" si="13"/>
        <v>91</v>
      </c>
      <c r="W101" s="6">
        <f t="shared" si="14"/>
        <v>95</v>
      </c>
      <c r="X101" s="23">
        <f t="shared" si="15"/>
        <v>95</v>
      </c>
    </row>
    <row r="102" spans="1:24" s="3" customFormat="1" x14ac:dyDescent="0.25">
      <c r="A102" s="53">
        <v>90</v>
      </c>
      <c r="B102" s="9" t="s">
        <v>1323</v>
      </c>
      <c r="C102" s="9" t="s">
        <v>1324</v>
      </c>
      <c r="D102" s="9" t="s">
        <v>1605</v>
      </c>
      <c r="E102" s="10">
        <v>51853</v>
      </c>
      <c r="F102" s="10">
        <v>57468</v>
      </c>
      <c r="G102" s="12">
        <v>0.89</v>
      </c>
      <c r="H102" s="189">
        <v>0.88</v>
      </c>
      <c r="I102" s="210"/>
      <c r="J102" s="58">
        <v>0.88</v>
      </c>
      <c r="K102" s="8">
        <v>5703.829999999999</v>
      </c>
      <c r="L102" s="8">
        <v>5747.16</v>
      </c>
      <c r="M102" s="8">
        <v>5747.16</v>
      </c>
      <c r="N102" s="8">
        <v>8783559</v>
      </c>
      <c r="O102" s="8">
        <v>7397240</v>
      </c>
      <c r="P102" s="8">
        <v>6076</v>
      </c>
      <c r="Q102" s="8">
        <v>6076</v>
      </c>
      <c r="R102" s="8">
        <v>288880</v>
      </c>
      <c r="S102" s="161">
        <v>7686120</v>
      </c>
      <c r="T102" s="69"/>
      <c r="U102" s="218" t="s">
        <v>1715</v>
      </c>
      <c r="V102" s="1">
        <f t="shared" si="13"/>
        <v>1037</v>
      </c>
      <c r="W102" s="6">
        <f t="shared" si="14"/>
        <v>1149</v>
      </c>
      <c r="X102" s="23">
        <f t="shared" si="15"/>
        <v>1149</v>
      </c>
    </row>
    <row r="103" spans="1:24" s="3" customFormat="1" x14ac:dyDescent="0.25">
      <c r="A103" s="53">
        <v>91</v>
      </c>
      <c r="B103" s="9" t="s">
        <v>897</v>
      </c>
      <c r="C103" s="9" t="s">
        <v>904</v>
      </c>
      <c r="D103" s="9" t="s">
        <v>904</v>
      </c>
      <c r="E103" s="10">
        <v>2462</v>
      </c>
      <c r="F103" s="10">
        <v>2585</v>
      </c>
      <c r="G103" s="12">
        <v>0.89</v>
      </c>
      <c r="H103" s="189">
        <v>0.88</v>
      </c>
      <c r="I103" s="210"/>
      <c r="J103" s="58">
        <v>0.88</v>
      </c>
      <c r="K103" s="8">
        <v>0</v>
      </c>
      <c r="L103" s="8">
        <v>258.2</v>
      </c>
      <c r="M103" s="8">
        <v>258.2</v>
      </c>
      <c r="N103" s="8">
        <v>0</v>
      </c>
      <c r="O103" s="8">
        <v>932312</v>
      </c>
      <c r="P103" s="8">
        <v>258</v>
      </c>
      <c r="Q103" s="8">
        <v>258</v>
      </c>
      <c r="R103" s="8">
        <v>0</v>
      </c>
      <c r="S103" s="161">
        <v>932312</v>
      </c>
      <c r="T103" s="69"/>
      <c r="U103" s="199"/>
      <c r="V103" s="1">
        <f t="shared" si="13"/>
        <v>49</v>
      </c>
      <c r="W103" s="6">
        <f t="shared" si="14"/>
        <v>52</v>
      </c>
      <c r="X103" s="23">
        <f t="shared" si="15"/>
        <v>52</v>
      </c>
    </row>
    <row r="104" spans="1:24" s="3" customFormat="1" ht="31.5" x14ac:dyDescent="0.25">
      <c r="A104" s="53">
        <v>92</v>
      </c>
      <c r="B104" s="9" t="s">
        <v>1232</v>
      </c>
      <c r="C104" s="9" t="s">
        <v>1233</v>
      </c>
      <c r="D104" s="9" t="s">
        <v>1275</v>
      </c>
      <c r="E104" s="21">
        <v>345279</v>
      </c>
      <c r="F104" s="21">
        <v>417516</v>
      </c>
      <c r="G104" s="106">
        <v>0.88690015900185071</v>
      </c>
      <c r="H104" s="189">
        <v>0.8765556290058345</v>
      </c>
      <c r="I104" s="210"/>
      <c r="J104" s="106">
        <v>0.8762586343996398</v>
      </c>
      <c r="K104" s="25">
        <v>39051</v>
      </c>
      <c r="L104" s="25">
        <v>51540</v>
      </c>
      <c r="M104" s="25">
        <v>51663.999999999985</v>
      </c>
      <c r="N104" s="25">
        <v>1042824.9369670004</v>
      </c>
      <c r="O104" s="25">
        <v>4345868.2635588367</v>
      </c>
      <c r="P104" s="25">
        <v>51540</v>
      </c>
      <c r="Q104" s="25">
        <v>51540</v>
      </c>
      <c r="R104" s="25">
        <v>0</v>
      </c>
      <c r="S104" s="18">
        <v>5388693.200525837</v>
      </c>
      <c r="T104" s="69"/>
      <c r="U104" s="218" t="s">
        <v>1715</v>
      </c>
      <c r="V104" s="1">
        <f t="shared" si="13"/>
        <v>0</v>
      </c>
      <c r="W104" s="6">
        <f t="shared" si="14"/>
        <v>0</v>
      </c>
      <c r="X104" s="23">
        <f t="shared" si="15"/>
        <v>8350</v>
      </c>
    </row>
    <row r="105" spans="1:24" s="3" customFormat="1" x14ac:dyDescent="0.25">
      <c r="A105" s="53">
        <v>93</v>
      </c>
      <c r="B105" s="9" t="s">
        <v>282</v>
      </c>
      <c r="C105" s="9" t="s">
        <v>293</v>
      </c>
      <c r="D105" s="9" t="s">
        <v>293</v>
      </c>
      <c r="E105" s="21">
        <v>4612</v>
      </c>
      <c r="F105" s="21">
        <v>4320</v>
      </c>
      <c r="G105" s="106">
        <v>0.91717259323503908</v>
      </c>
      <c r="H105" s="189">
        <v>0.875925925925926</v>
      </c>
      <c r="I105" s="210"/>
      <c r="J105" s="106">
        <v>0.875925925925926</v>
      </c>
      <c r="K105" s="25">
        <v>0</v>
      </c>
      <c r="L105" s="25">
        <v>449.99999999999966</v>
      </c>
      <c r="M105" s="25">
        <v>449.99999999999966</v>
      </c>
      <c r="N105" s="25">
        <v>0</v>
      </c>
      <c r="O105" s="25">
        <v>0</v>
      </c>
      <c r="P105" s="25">
        <v>0</v>
      </c>
      <c r="Q105" s="25">
        <v>0</v>
      </c>
      <c r="R105" s="25">
        <v>0</v>
      </c>
      <c r="S105" s="18">
        <v>0</v>
      </c>
      <c r="T105" s="69"/>
      <c r="U105" s="199"/>
      <c r="V105" s="1">
        <f t="shared" si="13"/>
        <v>92</v>
      </c>
      <c r="W105" s="6">
        <f t="shared" si="14"/>
        <v>86</v>
      </c>
      <c r="X105" s="23">
        <f t="shared" si="15"/>
        <v>86</v>
      </c>
    </row>
    <row r="106" spans="1:24" s="3" customFormat="1" x14ac:dyDescent="0.25">
      <c r="A106" s="53">
        <v>94</v>
      </c>
      <c r="B106" s="9" t="s">
        <v>315</v>
      </c>
      <c r="C106" s="9" t="s">
        <v>318</v>
      </c>
      <c r="D106" s="9" t="s">
        <v>318</v>
      </c>
      <c r="E106" s="10">
        <v>4826</v>
      </c>
      <c r="F106" s="10">
        <v>5067</v>
      </c>
      <c r="G106" s="12">
        <v>1</v>
      </c>
      <c r="H106" s="189">
        <v>0.87586343003749756</v>
      </c>
      <c r="I106" s="210"/>
      <c r="J106" s="58">
        <v>0.87586343003749756</v>
      </c>
      <c r="K106" s="8">
        <v>0</v>
      </c>
      <c r="L106" s="8">
        <v>527.99999999999989</v>
      </c>
      <c r="M106" s="11">
        <v>527.99999999999989</v>
      </c>
      <c r="N106" s="8">
        <v>0</v>
      </c>
      <c r="O106" s="8">
        <v>506075.37931034481</v>
      </c>
      <c r="P106" s="8">
        <v>532.47999999999956</v>
      </c>
      <c r="Q106" s="8">
        <v>532.47999999999956</v>
      </c>
      <c r="R106" s="8">
        <v>0</v>
      </c>
      <c r="S106" s="161">
        <v>506075.37931034481</v>
      </c>
      <c r="T106" s="69"/>
      <c r="U106" s="199"/>
      <c r="V106" s="1">
        <f t="shared" si="13"/>
        <v>97</v>
      </c>
      <c r="W106" s="6">
        <f t="shared" si="14"/>
        <v>101</v>
      </c>
      <c r="X106" s="23">
        <f t="shared" si="15"/>
        <v>101</v>
      </c>
    </row>
    <row r="107" spans="1:24" s="3" customFormat="1" x14ac:dyDescent="0.25">
      <c r="A107" s="53">
        <v>95</v>
      </c>
      <c r="B107" s="9" t="s">
        <v>387</v>
      </c>
      <c r="C107" s="9" t="s">
        <v>396</v>
      </c>
      <c r="D107" s="9" t="s">
        <v>396</v>
      </c>
      <c r="E107" s="10">
        <v>2614</v>
      </c>
      <c r="F107" s="10">
        <v>2745</v>
      </c>
      <c r="G107" s="12">
        <v>0.95332823259372612</v>
      </c>
      <c r="H107" s="189">
        <v>0.87285974499089258</v>
      </c>
      <c r="I107" s="210"/>
      <c r="J107" s="58">
        <v>0</v>
      </c>
      <c r="K107" s="8">
        <v>69.7199999999998</v>
      </c>
      <c r="L107" s="8">
        <v>293.99999999999989</v>
      </c>
      <c r="M107" s="8">
        <v>2690</v>
      </c>
      <c r="N107" s="8">
        <v>77400.399999999994</v>
      </c>
      <c r="O107" s="8">
        <v>749746</v>
      </c>
      <c r="P107" s="8">
        <v>296.7199999999998</v>
      </c>
      <c r="Q107" s="8">
        <v>2561.7199999999998</v>
      </c>
      <c r="R107" s="8">
        <v>1472306.0782175011</v>
      </c>
      <c r="S107" s="161">
        <v>2299452.4782175012</v>
      </c>
      <c r="T107" s="69"/>
      <c r="U107" s="199"/>
      <c r="V107" s="1">
        <f t="shared" si="13"/>
        <v>52</v>
      </c>
      <c r="W107" s="6">
        <f t="shared" si="14"/>
        <v>55</v>
      </c>
      <c r="X107" s="23">
        <f t="shared" si="15"/>
        <v>55</v>
      </c>
    </row>
    <row r="108" spans="1:24" s="3" customFormat="1" x14ac:dyDescent="0.25">
      <c r="A108" s="53">
        <v>96</v>
      </c>
      <c r="B108" s="9" t="s">
        <v>425</v>
      </c>
      <c r="C108" s="9" t="s">
        <v>429</v>
      </c>
      <c r="D108" s="9" t="s">
        <v>429</v>
      </c>
      <c r="E108" s="10">
        <v>16285</v>
      </c>
      <c r="F108" s="10">
        <v>19542</v>
      </c>
      <c r="G108" s="12">
        <v>0.99895609456555112</v>
      </c>
      <c r="H108" s="189">
        <v>0.87186572510490223</v>
      </c>
      <c r="I108" s="210"/>
      <c r="J108" s="58">
        <v>0.87186572510490223</v>
      </c>
      <c r="K108" s="8">
        <v>0</v>
      </c>
      <c r="L108" s="8">
        <v>2113.0000000000005</v>
      </c>
      <c r="M108" s="8">
        <v>2113.0000000000005</v>
      </c>
      <c r="N108" s="8">
        <v>0</v>
      </c>
      <c r="O108" s="8">
        <v>0</v>
      </c>
      <c r="P108" s="8">
        <v>0</v>
      </c>
      <c r="Q108" s="8">
        <v>0</v>
      </c>
      <c r="R108" s="8">
        <v>0</v>
      </c>
      <c r="S108" s="161">
        <v>0</v>
      </c>
      <c r="T108" s="69"/>
      <c r="U108" s="218" t="s">
        <v>1715</v>
      </c>
      <c r="V108" s="1">
        <f t="shared" si="13"/>
        <v>326</v>
      </c>
      <c r="W108" s="6">
        <f t="shared" si="14"/>
        <v>391</v>
      </c>
      <c r="X108" s="23">
        <f t="shared" si="15"/>
        <v>391</v>
      </c>
    </row>
    <row r="109" spans="1:24" s="3" customFormat="1" x14ac:dyDescent="0.25">
      <c r="A109" s="53">
        <v>97</v>
      </c>
      <c r="B109" s="9" t="s">
        <v>420</v>
      </c>
      <c r="C109" s="9" t="s">
        <v>411</v>
      </c>
      <c r="D109" s="9" t="s">
        <v>411</v>
      </c>
      <c r="E109" s="10">
        <v>3344</v>
      </c>
      <c r="F109" s="10">
        <v>3511</v>
      </c>
      <c r="G109" s="12">
        <v>0.97906698564593297</v>
      </c>
      <c r="H109" s="189">
        <v>0.87097692964967233</v>
      </c>
      <c r="I109" s="210"/>
      <c r="J109" s="58">
        <v>0.87097692964967233</v>
      </c>
      <c r="K109" s="8">
        <v>0</v>
      </c>
      <c r="L109" s="8">
        <v>383.00000000000045</v>
      </c>
      <c r="M109" s="8">
        <v>383.00000000000045</v>
      </c>
      <c r="N109" s="8">
        <v>5937042</v>
      </c>
      <c r="O109" s="8">
        <v>203622.22222222222</v>
      </c>
      <c r="P109" s="8">
        <v>386.11999999999989</v>
      </c>
      <c r="Q109" s="8">
        <v>386.11999999999989</v>
      </c>
      <c r="R109" s="8">
        <v>0</v>
      </c>
      <c r="S109" s="161">
        <v>6140664</v>
      </c>
      <c r="T109" s="69"/>
      <c r="U109" s="199"/>
      <c r="V109" s="1">
        <f t="shared" si="13"/>
        <v>67</v>
      </c>
      <c r="W109" s="6">
        <f t="shared" si="14"/>
        <v>70</v>
      </c>
      <c r="X109" s="23">
        <f t="shared" si="15"/>
        <v>70</v>
      </c>
    </row>
    <row r="110" spans="1:24" s="3" customFormat="1" ht="25.5" customHeight="1" x14ac:dyDescent="0.25">
      <c r="A110" s="53">
        <v>98</v>
      </c>
      <c r="B110" s="9" t="s">
        <v>601</v>
      </c>
      <c r="C110" s="9" t="s">
        <v>602</v>
      </c>
      <c r="D110" s="9" t="s">
        <v>602</v>
      </c>
      <c r="E110" s="21">
        <v>34871</v>
      </c>
      <c r="F110" s="21">
        <v>34983</v>
      </c>
      <c r="G110" s="106">
        <v>1</v>
      </c>
      <c r="H110" s="189">
        <v>0.87092972612917274</v>
      </c>
      <c r="I110" s="210"/>
      <c r="J110" s="106">
        <v>0.87092972612917274</v>
      </c>
      <c r="K110" s="25">
        <v>0</v>
      </c>
      <c r="L110" s="25">
        <v>3815.2653908231496</v>
      </c>
      <c r="M110" s="25">
        <v>3815.2653908231496</v>
      </c>
      <c r="N110" s="25">
        <v>4565615</v>
      </c>
      <c r="O110" s="25">
        <v>5864708</v>
      </c>
      <c r="P110" s="25">
        <v>3815.2653908231496</v>
      </c>
      <c r="Q110" s="25">
        <v>3815.2653908231496</v>
      </c>
      <c r="R110" s="25">
        <v>0</v>
      </c>
      <c r="S110" s="161">
        <v>10430323</v>
      </c>
      <c r="T110" s="69"/>
      <c r="U110" s="218" t="s">
        <v>1715</v>
      </c>
      <c r="V110" s="1">
        <f t="shared" si="13"/>
        <v>697</v>
      </c>
      <c r="W110" s="6">
        <f t="shared" si="14"/>
        <v>700</v>
      </c>
      <c r="X110" s="23">
        <f t="shared" si="15"/>
        <v>700</v>
      </c>
    </row>
    <row r="111" spans="1:24" s="3" customFormat="1" ht="31.5" x14ac:dyDescent="0.25">
      <c r="A111" s="53">
        <v>99</v>
      </c>
      <c r="B111" s="9" t="s">
        <v>133</v>
      </c>
      <c r="C111" s="9" t="s">
        <v>133</v>
      </c>
      <c r="D111" s="9" t="s">
        <v>1584</v>
      </c>
      <c r="E111" s="10">
        <v>157694</v>
      </c>
      <c r="F111" s="10">
        <v>185601</v>
      </c>
      <c r="G111" s="12">
        <v>0.92</v>
      </c>
      <c r="H111" s="189">
        <v>0.87</v>
      </c>
      <c r="I111" s="210"/>
      <c r="J111" s="58">
        <v>0.87</v>
      </c>
      <c r="K111" s="8">
        <v>13074.440000000002</v>
      </c>
      <c r="L111" s="8">
        <v>24128.13</v>
      </c>
      <c r="M111" s="11">
        <v>24128.13</v>
      </c>
      <c r="N111" s="8">
        <v>6896937.4561403496</v>
      </c>
      <c r="O111" s="8">
        <v>20678765.217391297</v>
      </c>
      <c r="P111" s="8">
        <v>15938</v>
      </c>
      <c r="Q111" s="8">
        <v>16088</v>
      </c>
      <c r="R111" s="8">
        <v>0</v>
      </c>
      <c r="S111" s="161">
        <v>27575702.673531648</v>
      </c>
      <c r="T111" s="69"/>
      <c r="U111" s="218" t="s">
        <v>1715</v>
      </c>
      <c r="V111" s="1">
        <f t="shared" si="13"/>
        <v>0</v>
      </c>
      <c r="W111" s="6">
        <f t="shared" si="14"/>
        <v>0</v>
      </c>
      <c r="X111" s="23">
        <f t="shared" si="15"/>
        <v>3712</v>
      </c>
    </row>
    <row r="112" spans="1:24" s="3" customFormat="1" ht="15" customHeight="1" x14ac:dyDescent="0.25">
      <c r="A112" s="53">
        <v>100</v>
      </c>
      <c r="B112" s="9" t="s">
        <v>464</v>
      </c>
      <c r="C112" s="9" t="s">
        <v>477</v>
      </c>
      <c r="D112" s="9" t="s">
        <v>477</v>
      </c>
      <c r="E112" s="10">
        <v>2403</v>
      </c>
      <c r="F112" s="10">
        <v>2523</v>
      </c>
      <c r="G112" s="12">
        <v>0.93133583021223498</v>
      </c>
      <c r="H112" s="189">
        <v>0.87</v>
      </c>
      <c r="I112" s="210"/>
      <c r="J112" s="58">
        <v>0.9</v>
      </c>
      <c r="K112" s="8">
        <v>116.94</v>
      </c>
      <c r="L112" s="8">
        <v>200</v>
      </c>
      <c r="M112" s="8">
        <v>200</v>
      </c>
      <c r="N112" s="8">
        <v>78578.577777777798</v>
      </c>
      <c r="O112" s="8">
        <v>852612.70370370406</v>
      </c>
      <c r="P112" s="8">
        <v>200</v>
      </c>
      <c r="Q112" s="8">
        <v>200</v>
      </c>
      <c r="R112" s="8">
        <v>0</v>
      </c>
      <c r="S112" s="161">
        <v>852613</v>
      </c>
      <c r="T112" s="69"/>
      <c r="U112" s="199"/>
      <c r="V112" s="1">
        <f t="shared" si="13"/>
        <v>48</v>
      </c>
      <c r="W112" s="6">
        <f t="shared" si="14"/>
        <v>50</v>
      </c>
      <c r="X112" s="23">
        <f t="shared" si="15"/>
        <v>50</v>
      </c>
    </row>
    <row r="113" spans="1:24" s="3" customFormat="1" x14ac:dyDescent="0.25">
      <c r="A113" s="53">
        <v>101</v>
      </c>
      <c r="B113" s="9" t="s">
        <v>939</v>
      </c>
      <c r="C113" s="9" t="s">
        <v>946</v>
      </c>
      <c r="D113" s="9" t="s">
        <v>960</v>
      </c>
      <c r="E113" s="10">
        <v>5282</v>
      </c>
      <c r="F113" s="10">
        <v>5546</v>
      </c>
      <c r="G113" s="12">
        <v>0.93373722074971599</v>
      </c>
      <c r="H113" s="189">
        <v>0.86891453299675436</v>
      </c>
      <c r="I113" s="210"/>
      <c r="J113" s="58">
        <v>0.86891453299675436</v>
      </c>
      <c r="K113" s="8">
        <v>244.35999999999967</v>
      </c>
      <c r="L113" s="8">
        <v>616.00000000000034</v>
      </c>
      <c r="M113" s="8">
        <v>616.00000000000034</v>
      </c>
      <c r="N113" s="8">
        <v>82177.2</v>
      </c>
      <c r="O113" s="8">
        <v>144738.99999999997</v>
      </c>
      <c r="P113" s="8">
        <v>621.35999999999967</v>
      </c>
      <c r="Q113" s="8">
        <v>621.35999999999967</v>
      </c>
      <c r="R113" s="8">
        <v>0</v>
      </c>
      <c r="S113" s="161">
        <v>226916.19999999995</v>
      </c>
      <c r="T113" s="69"/>
      <c r="U113" s="199"/>
      <c r="V113" s="1">
        <f t="shared" si="13"/>
        <v>106</v>
      </c>
      <c r="W113" s="6">
        <f t="shared" si="14"/>
        <v>111</v>
      </c>
      <c r="X113" s="23">
        <f t="shared" si="15"/>
        <v>111</v>
      </c>
    </row>
    <row r="114" spans="1:24" s="3" customFormat="1" x14ac:dyDescent="0.25">
      <c r="A114" s="53">
        <v>102</v>
      </c>
      <c r="B114" s="9" t="s">
        <v>1088</v>
      </c>
      <c r="C114" s="9" t="s">
        <v>1095</v>
      </c>
      <c r="D114" s="9" t="s">
        <v>1095</v>
      </c>
      <c r="E114" s="10">
        <v>4148</v>
      </c>
      <c r="F114" s="10">
        <v>4355</v>
      </c>
      <c r="G114" s="12">
        <v>0.85896817743490839</v>
      </c>
      <c r="H114" s="189">
        <v>0.86567164179104461</v>
      </c>
      <c r="I114" s="210"/>
      <c r="J114" s="58">
        <v>0.86567164179104461</v>
      </c>
      <c r="K114" s="8">
        <v>0</v>
      </c>
      <c r="L114" s="8">
        <v>498.00000000000068</v>
      </c>
      <c r="M114" s="8">
        <v>498.00000000000068</v>
      </c>
      <c r="N114" s="8">
        <v>0</v>
      </c>
      <c r="O114" s="8">
        <v>0</v>
      </c>
      <c r="P114" s="8">
        <v>0</v>
      </c>
      <c r="Q114" s="8">
        <v>0</v>
      </c>
      <c r="R114" s="8">
        <v>0</v>
      </c>
      <c r="S114" s="161">
        <v>0</v>
      </c>
      <c r="T114" s="69"/>
      <c r="U114" s="199"/>
      <c r="V114" s="1">
        <f t="shared" si="13"/>
        <v>83</v>
      </c>
      <c r="W114" s="6">
        <f t="shared" si="14"/>
        <v>87</v>
      </c>
      <c r="X114" s="23">
        <f t="shared" si="15"/>
        <v>87</v>
      </c>
    </row>
    <row r="115" spans="1:24" s="3" customFormat="1" ht="31.5" x14ac:dyDescent="0.25">
      <c r="A115" s="53">
        <v>103</v>
      </c>
      <c r="B115" s="9" t="s">
        <v>166</v>
      </c>
      <c r="C115" s="9" t="s">
        <v>167</v>
      </c>
      <c r="D115" s="9" t="s">
        <v>198</v>
      </c>
      <c r="E115" s="10">
        <v>204354</v>
      </c>
      <c r="F115" s="10">
        <v>247953</v>
      </c>
      <c r="G115" s="12">
        <v>0.88946631825166134</v>
      </c>
      <c r="H115" s="189">
        <v>0.86508733509979718</v>
      </c>
      <c r="I115" s="210"/>
      <c r="J115" s="58">
        <v>0.86508733509979718</v>
      </c>
      <c r="K115" s="8">
        <v>22588</v>
      </c>
      <c r="L115" s="8">
        <v>33451.999999999985</v>
      </c>
      <c r="M115" s="8">
        <v>33451.999999999985</v>
      </c>
      <c r="N115" s="8">
        <v>0</v>
      </c>
      <c r="O115" s="8">
        <v>0</v>
      </c>
      <c r="P115" s="8">
        <v>33452</v>
      </c>
      <c r="Q115" s="8">
        <v>33452</v>
      </c>
      <c r="R115" s="8">
        <v>0</v>
      </c>
      <c r="S115" s="161">
        <v>0</v>
      </c>
      <c r="T115" s="69"/>
      <c r="U115" s="218" t="s">
        <v>1715</v>
      </c>
      <c r="V115" s="1">
        <f t="shared" si="13"/>
        <v>0</v>
      </c>
      <c r="W115" s="6">
        <f t="shared" si="14"/>
        <v>0</v>
      </c>
      <c r="X115" s="23">
        <f t="shared" si="15"/>
        <v>4959</v>
      </c>
    </row>
    <row r="116" spans="1:24" s="3" customFormat="1" ht="133.5" customHeight="1" x14ac:dyDescent="0.25">
      <c r="A116" s="53">
        <v>104</v>
      </c>
      <c r="B116" s="9" t="s">
        <v>750</v>
      </c>
      <c r="C116" s="9" t="s">
        <v>299</v>
      </c>
      <c r="D116" s="9" t="s">
        <v>766</v>
      </c>
      <c r="E116" s="21">
        <v>26293</v>
      </c>
      <c r="F116" s="21">
        <v>26984</v>
      </c>
      <c r="G116" s="22">
        <v>0.99851671547560183</v>
      </c>
      <c r="H116" s="189">
        <v>0.86210346872220578</v>
      </c>
      <c r="I116" s="210"/>
      <c r="J116" s="17">
        <v>0.86210346872220578</v>
      </c>
      <c r="K116" s="21">
        <v>0</v>
      </c>
      <c r="L116" s="25">
        <v>3180.9999999999991</v>
      </c>
      <c r="M116" s="25">
        <v>3180.9999999999991</v>
      </c>
      <c r="N116" s="70">
        <v>0</v>
      </c>
      <c r="O116" s="70">
        <v>3832200.9090909092</v>
      </c>
      <c r="P116" s="71">
        <v>3195.1399999999994</v>
      </c>
      <c r="Q116" s="71">
        <v>3195.1399999999994</v>
      </c>
      <c r="R116" s="71">
        <v>0</v>
      </c>
      <c r="S116" s="74">
        <v>3832200.9090909092</v>
      </c>
      <c r="T116" s="69"/>
      <c r="U116" s="199"/>
    </row>
    <row r="117" spans="1:24" s="3" customFormat="1" ht="28.15" customHeight="1" x14ac:dyDescent="0.25">
      <c r="A117" s="53">
        <v>105</v>
      </c>
      <c r="B117" s="9" t="s">
        <v>424</v>
      </c>
      <c r="C117" s="9" t="s">
        <v>1562</v>
      </c>
      <c r="D117" s="9" t="s">
        <v>1562</v>
      </c>
      <c r="E117" s="21">
        <v>4530</v>
      </c>
      <c r="F117" s="21">
        <v>5906</v>
      </c>
      <c r="G117" s="22">
        <v>0.97947019867549667</v>
      </c>
      <c r="H117" s="189">
        <v>0.8564172028445648</v>
      </c>
      <c r="I117" s="210"/>
      <c r="J117" s="17">
        <v>0.8564172028445648</v>
      </c>
      <c r="K117" s="21">
        <v>0</v>
      </c>
      <c r="L117" s="25">
        <v>848.00000000000034</v>
      </c>
      <c r="M117" s="25">
        <v>848.00000000000034</v>
      </c>
      <c r="N117" s="70">
        <v>3277000</v>
      </c>
      <c r="O117" s="70">
        <v>2122193</v>
      </c>
      <c r="P117" s="71">
        <v>757.39999999999964</v>
      </c>
      <c r="Q117" s="71">
        <v>757.39999999999964</v>
      </c>
      <c r="R117" s="71">
        <v>127807</v>
      </c>
      <c r="S117" s="78">
        <v>5527000</v>
      </c>
      <c r="T117" s="69"/>
      <c r="U117" s="199"/>
      <c r="V117" s="1" t="e">
        <f>IF(E117&gt;=100000,0,ROUND(D117*2%,0))</f>
        <v>#VALUE!</v>
      </c>
      <c r="W117" s="6">
        <f>IF(E117&lt;100000,X117,0)</f>
        <v>91</v>
      </c>
      <c r="X117" s="23">
        <f>ROUND(E117*2%,0)</f>
        <v>91</v>
      </c>
    </row>
    <row r="118" spans="1:24" s="3" customFormat="1" ht="34.9" customHeight="1" x14ac:dyDescent="0.25">
      <c r="A118" s="53">
        <v>106</v>
      </c>
      <c r="B118" s="9" t="s">
        <v>1232</v>
      </c>
      <c r="C118" s="9" t="s">
        <v>1263</v>
      </c>
      <c r="D118" s="9" t="s">
        <v>1263</v>
      </c>
      <c r="E118" s="21">
        <v>2630</v>
      </c>
      <c r="F118" s="21">
        <v>2762</v>
      </c>
      <c r="G118" s="22">
        <v>0.83840304182509517</v>
      </c>
      <c r="H118" s="189">
        <v>0.85590152063721936</v>
      </c>
      <c r="I118" s="210"/>
      <c r="J118" s="17">
        <v>0.85590152063721936</v>
      </c>
      <c r="K118" s="21">
        <v>372.40000000000009</v>
      </c>
      <c r="L118" s="25">
        <v>343.00000000000011</v>
      </c>
      <c r="M118" s="25">
        <v>343.00000000000011</v>
      </c>
      <c r="N118" s="70">
        <v>178992.6068965517</v>
      </c>
      <c r="O118" s="70">
        <v>315911.44827586203</v>
      </c>
      <c r="P118" s="71">
        <v>345.40000000000009</v>
      </c>
      <c r="Q118" s="71">
        <v>345.40000000000009</v>
      </c>
      <c r="R118" s="71">
        <v>0</v>
      </c>
      <c r="S118" s="78">
        <v>494904.0551724137</v>
      </c>
      <c r="T118" s="69"/>
      <c r="U118" s="199"/>
      <c r="V118" s="1" t="e">
        <f>IF(E118&gt;=100000,0,ROUND(D118*2%,0))</f>
        <v>#VALUE!</v>
      </c>
      <c r="W118" s="6">
        <f>IF(E118&lt;100000,X118,0)</f>
        <v>53</v>
      </c>
      <c r="X118" s="23">
        <f>ROUND(E118*2%,0)</f>
        <v>53</v>
      </c>
    </row>
    <row r="119" spans="1:24" s="3" customFormat="1" ht="86.45" customHeight="1" x14ac:dyDescent="0.25">
      <c r="A119" s="53">
        <v>107</v>
      </c>
      <c r="B119" s="9" t="s">
        <v>750</v>
      </c>
      <c r="C119" s="9" t="s">
        <v>765</v>
      </c>
      <c r="D119" s="9" t="s">
        <v>764</v>
      </c>
      <c r="E119" s="21">
        <v>51907</v>
      </c>
      <c r="F119" s="21">
        <v>53659</v>
      </c>
      <c r="G119" s="22">
        <v>0.98626389504305778</v>
      </c>
      <c r="H119" s="189">
        <v>0.85402262435006238</v>
      </c>
      <c r="I119" s="210"/>
      <c r="J119" s="17">
        <v>0.85402262435006238</v>
      </c>
      <c r="K119" s="21">
        <v>0</v>
      </c>
      <c r="L119" s="25">
        <v>6760.0000000000027</v>
      </c>
      <c r="M119" s="25">
        <v>6760.0000000000027</v>
      </c>
      <c r="N119" s="70">
        <v>0</v>
      </c>
      <c r="O119" s="70">
        <v>0</v>
      </c>
      <c r="P119" s="71">
        <v>0</v>
      </c>
      <c r="Q119" s="71">
        <v>0</v>
      </c>
      <c r="R119" s="71">
        <v>0</v>
      </c>
      <c r="S119" s="78">
        <v>0</v>
      </c>
      <c r="T119" s="69"/>
      <c r="U119" s="199"/>
      <c r="V119" s="1" t="e">
        <f>IF(E119&gt;=100000,0,ROUND(D119*2%,0))</f>
        <v>#VALUE!</v>
      </c>
      <c r="W119" s="6">
        <f>IF(E119&lt;100000,X119,0)</f>
        <v>1038</v>
      </c>
      <c r="X119" s="23">
        <f>ROUND(E119*2%,0)</f>
        <v>1038</v>
      </c>
    </row>
    <row r="120" spans="1:24" s="3" customFormat="1" ht="21" x14ac:dyDescent="0.25">
      <c r="A120" s="53">
        <v>108</v>
      </c>
      <c r="B120" s="9" t="s">
        <v>709</v>
      </c>
      <c r="C120" s="9" t="s">
        <v>711</v>
      </c>
      <c r="D120" s="9" t="s">
        <v>743</v>
      </c>
      <c r="E120" s="10">
        <v>36150</v>
      </c>
      <c r="F120" s="10">
        <v>43326</v>
      </c>
      <c r="G120" s="12">
        <v>0.836929460580913</v>
      </c>
      <c r="H120" s="189">
        <v>0.85378294788348796</v>
      </c>
      <c r="I120" s="210"/>
      <c r="J120" s="58">
        <v>0.85378294788348796</v>
      </c>
      <c r="K120" s="8">
        <v>0</v>
      </c>
      <c r="L120" s="8">
        <v>5468.0000000000009</v>
      </c>
      <c r="M120" s="8">
        <v>5468.0000000000009</v>
      </c>
      <c r="N120" s="8">
        <v>0</v>
      </c>
      <c r="O120" s="8">
        <v>0</v>
      </c>
      <c r="P120" s="8">
        <v>0</v>
      </c>
      <c r="Q120" s="8">
        <v>0</v>
      </c>
      <c r="R120" s="8">
        <v>0</v>
      </c>
      <c r="S120" s="161">
        <v>0</v>
      </c>
      <c r="T120" s="69"/>
      <c r="U120" s="199"/>
      <c r="V120" s="1">
        <f>IF(F120&gt;=100000,0,ROUND(E120*2%,0))</f>
        <v>723</v>
      </c>
      <c r="W120" s="6">
        <f>IF(F120&lt;100000,X120,0)</f>
        <v>867</v>
      </c>
      <c r="X120" s="23">
        <f>ROUND(F120*2%,0)</f>
        <v>867</v>
      </c>
    </row>
    <row r="121" spans="1:24" s="3" customFormat="1" x14ac:dyDescent="0.25">
      <c r="A121" s="53">
        <v>109</v>
      </c>
      <c r="B121" s="9" t="s">
        <v>1147</v>
      </c>
      <c r="C121" s="9" t="s">
        <v>1173</v>
      </c>
      <c r="D121" s="9" t="s">
        <v>1173</v>
      </c>
      <c r="E121" s="10">
        <v>2785</v>
      </c>
      <c r="F121" s="10">
        <v>2924</v>
      </c>
      <c r="G121" s="12">
        <v>0.69228007181328555</v>
      </c>
      <c r="H121" s="189">
        <v>0.85294117647058831</v>
      </c>
      <c r="I121" s="210"/>
      <c r="J121" s="58">
        <v>0.85294117647058831</v>
      </c>
      <c r="K121" s="8">
        <v>801.29999999999973</v>
      </c>
      <c r="L121" s="8">
        <v>371.99999999999977</v>
      </c>
      <c r="M121" s="8">
        <v>371.99999999999977</v>
      </c>
      <c r="N121" s="8">
        <v>343601.06666666665</v>
      </c>
      <c r="O121" s="8">
        <v>601001.33333333326</v>
      </c>
      <c r="P121" s="8">
        <v>374.29999999999973</v>
      </c>
      <c r="Q121" s="8">
        <v>374.29999999999973</v>
      </c>
      <c r="R121" s="8">
        <v>0</v>
      </c>
      <c r="S121" s="161">
        <v>944602.39999999991</v>
      </c>
      <c r="T121" s="69"/>
      <c r="U121" s="199"/>
      <c r="V121" s="1">
        <f>IF(F121&gt;=100000,0,ROUND(E121*2%,0))</f>
        <v>56</v>
      </c>
      <c r="W121" s="6">
        <f>IF(F121&lt;100000,X121,0)</f>
        <v>58</v>
      </c>
      <c r="X121" s="23">
        <f>ROUND(F121*2%,0)</f>
        <v>58</v>
      </c>
    </row>
    <row r="122" spans="1:24" s="3" customFormat="1" x14ac:dyDescent="0.25">
      <c r="A122" s="53">
        <v>110</v>
      </c>
      <c r="B122" s="9" t="s">
        <v>1088</v>
      </c>
      <c r="C122" s="9" t="s">
        <v>1089</v>
      </c>
      <c r="D122" s="9" t="s">
        <v>1089</v>
      </c>
      <c r="E122" s="21">
        <v>19625</v>
      </c>
      <c r="F122" s="21">
        <v>23550</v>
      </c>
      <c r="G122" s="22">
        <v>0.95684076433121024</v>
      </c>
      <c r="H122" s="189">
        <v>0.85273885350318468</v>
      </c>
      <c r="I122" s="210"/>
      <c r="J122" s="17">
        <v>0.85273885350318468</v>
      </c>
      <c r="K122" s="21">
        <v>454.5</v>
      </c>
      <c r="L122" s="25">
        <v>2997.0000000000009</v>
      </c>
      <c r="M122" s="25">
        <v>2997.0000000000009</v>
      </c>
      <c r="N122" s="70">
        <v>452944.56666666665</v>
      </c>
      <c r="O122" s="70">
        <v>1848721.0000000002</v>
      </c>
      <c r="P122" s="71">
        <v>3075.5</v>
      </c>
      <c r="Q122" s="71">
        <v>3075.5</v>
      </c>
      <c r="R122" s="107">
        <v>0</v>
      </c>
      <c r="S122" s="78">
        <v>2301665.5666666669</v>
      </c>
      <c r="T122" s="69"/>
      <c r="U122" s="218" t="s">
        <v>1715</v>
      </c>
      <c r="V122" s="1" t="e">
        <f>IF(E122&gt;=100000,0,ROUND(D122*2%,0))</f>
        <v>#VALUE!</v>
      </c>
      <c r="W122" s="6">
        <f>IF(E122&lt;100000,X122,0)</f>
        <v>393</v>
      </c>
      <c r="X122" s="23">
        <f>ROUND(E122*2%,0)</f>
        <v>393</v>
      </c>
    </row>
    <row r="123" spans="1:24" s="3" customFormat="1" x14ac:dyDescent="0.25">
      <c r="A123" s="53">
        <v>111</v>
      </c>
      <c r="B123" s="9" t="s">
        <v>133</v>
      </c>
      <c r="C123" s="9" t="s">
        <v>140</v>
      </c>
      <c r="D123" s="9" t="s">
        <v>140</v>
      </c>
      <c r="E123" s="10">
        <v>5010</v>
      </c>
      <c r="F123" s="10">
        <v>5511</v>
      </c>
      <c r="G123" s="12">
        <v>0.83253493013972057</v>
      </c>
      <c r="H123" s="189">
        <v>0.84775902739974596</v>
      </c>
      <c r="I123" s="210"/>
      <c r="J123" s="58">
        <v>0.84775902739974596</v>
      </c>
      <c r="K123" s="8">
        <v>738.80000000000018</v>
      </c>
      <c r="L123" s="8">
        <v>729</v>
      </c>
      <c r="M123" s="8">
        <v>729</v>
      </c>
      <c r="N123" s="8">
        <v>543230.50526315789</v>
      </c>
      <c r="O123" s="25">
        <v>952903</v>
      </c>
      <c r="P123" s="8">
        <v>738.80000000000018</v>
      </c>
      <c r="Q123" s="8">
        <v>738.80000000000018</v>
      </c>
      <c r="R123" s="25">
        <v>0</v>
      </c>
      <c r="S123" s="18">
        <v>1496133.5052631579</v>
      </c>
      <c r="T123" s="69"/>
      <c r="U123" s="199"/>
      <c r="V123" s="1">
        <f>IF(F123&gt;=100000,0,ROUND(E123*2%,0))</f>
        <v>100</v>
      </c>
      <c r="W123" s="6">
        <f>IF(F123&lt;100000,X123,0)</f>
        <v>110</v>
      </c>
      <c r="X123" s="23">
        <f>ROUND(F123*2%,0)</f>
        <v>110</v>
      </c>
    </row>
    <row r="124" spans="1:24" s="3" customFormat="1" x14ac:dyDescent="0.25">
      <c r="A124" s="53">
        <v>112</v>
      </c>
      <c r="B124" s="9" t="s">
        <v>16</v>
      </c>
      <c r="C124" s="9" t="s">
        <v>21</v>
      </c>
      <c r="D124" s="9" t="s">
        <v>21</v>
      </c>
      <c r="E124" s="10">
        <v>11491</v>
      </c>
      <c r="F124" s="10">
        <v>11838</v>
      </c>
      <c r="G124" s="12">
        <v>1</v>
      </c>
      <c r="H124" s="189">
        <v>0.84735597229261694</v>
      </c>
      <c r="I124" s="210"/>
      <c r="J124" s="58">
        <v>0.84735597229261694</v>
      </c>
      <c r="K124" s="8">
        <v>0</v>
      </c>
      <c r="L124" s="8">
        <v>1570.0000000000007</v>
      </c>
      <c r="M124" s="8">
        <v>1570.0000000000007</v>
      </c>
      <c r="N124" s="8">
        <v>0</v>
      </c>
      <c r="O124" s="8">
        <v>424868.28125000006</v>
      </c>
      <c r="P124" s="8">
        <v>1577.1800000000003</v>
      </c>
      <c r="Q124" s="8">
        <v>1577.1800000000003</v>
      </c>
      <c r="R124" s="8">
        <v>0</v>
      </c>
      <c r="S124" s="161">
        <v>424868.28125000006</v>
      </c>
      <c r="T124" s="69"/>
      <c r="U124" s="218" t="s">
        <v>1715</v>
      </c>
      <c r="V124" s="1">
        <f>IF(F124&gt;=100000,0,ROUND(E124*2%,0))</f>
        <v>230</v>
      </c>
      <c r="W124" s="6">
        <f>IF(F124&lt;100000,X124,0)</f>
        <v>237</v>
      </c>
      <c r="X124" s="23">
        <f>ROUND(F124*2%,0)</f>
        <v>237</v>
      </c>
    </row>
    <row r="125" spans="1:24" s="3" customFormat="1" x14ac:dyDescent="0.25">
      <c r="A125" s="53">
        <v>113</v>
      </c>
      <c r="B125" s="9" t="s">
        <v>1232</v>
      </c>
      <c r="C125" s="9" t="s">
        <v>1262</v>
      </c>
      <c r="D125" s="9" t="s">
        <v>1262</v>
      </c>
      <c r="E125" s="10">
        <v>2639</v>
      </c>
      <c r="F125" s="10">
        <v>2771</v>
      </c>
      <c r="G125" s="12">
        <v>1</v>
      </c>
      <c r="H125" s="189">
        <v>0.84590400577408875</v>
      </c>
      <c r="I125" s="210"/>
      <c r="J125" s="58">
        <v>0.84590400577408875</v>
      </c>
      <c r="K125" s="8">
        <v>0</v>
      </c>
      <c r="L125" s="8">
        <v>372.00000000000006</v>
      </c>
      <c r="M125" s="8">
        <v>372.00000000000006</v>
      </c>
      <c r="N125" s="8">
        <v>0</v>
      </c>
      <c r="O125" s="8">
        <v>391648.83333333337</v>
      </c>
      <c r="P125" s="8">
        <v>374.2199999999998</v>
      </c>
      <c r="Q125" s="8">
        <v>374.2199999999998</v>
      </c>
      <c r="R125" s="8">
        <v>0</v>
      </c>
      <c r="S125" s="161">
        <v>391648.83333333337</v>
      </c>
      <c r="T125" s="69"/>
      <c r="U125" s="199"/>
      <c r="V125" s="1">
        <f>IF(F125&gt;=100000,0,ROUND(E125*2%,0))</f>
        <v>53</v>
      </c>
      <c r="W125" s="6">
        <f>IF(F125&lt;100000,X125,0)</f>
        <v>55</v>
      </c>
      <c r="X125" s="23">
        <f>ROUND(F125*2%,0)</f>
        <v>55</v>
      </c>
    </row>
    <row r="126" spans="1:24" s="3" customFormat="1" x14ac:dyDescent="0.25">
      <c r="A126" s="53">
        <v>114</v>
      </c>
      <c r="B126" s="9" t="s">
        <v>351</v>
      </c>
      <c r="C126" s="9" t="s">
        <v>351</v>
      </c>
      <c r="D126" s="9" t="s">
        <v>351</v>
      </c>
      <c r="E126" s="10">
        <v>60814</v>
      </c>
      <c r="F126" s="10">
        <v>67278</v>
      </c>
      <c r="G126" s="12">
        <v>0.94802183707698884</v>
      </c>
      <c r="H126" s="189">
        <v>0.84513511103183803</v>
      </c>
      <c r="I126" s="210"/>
      <c r="J126" s="58">
        <v>0.84513511103183803</v>
      </c>
      <c r="K126" s="8">
        <v>1944.7200000000012</v>
      </c>
      <c r="L126" s="8">
        <v>9073.0000000000018</v>
      </c>
      <c r="M126" s="8">
        <v>9073.0000000000018</v>
      </c>
      <c r="N126" s="8">
        <v>1224605.2000000002</v>
      </c>
      <c r="O126" s="25">
        <v>7152607.0000000009</v>
      </c>
      <c r="P126" s="8">
        <v>9202.7200000000012</v>
      </c>
      <c r="Q126" s="8">
        <v>9202.7200000000012</v>
      </c>
      <c r="R126" s="25">
        <v>0</v>
      </c>
      <c r="S126" s="18">
        <v>8377212.2000000011</v>
      </c>
      <c r="T126" s="69"/>
      <c r="U126" s="218" t="s">
        <v>1715</v>
      </c>
      <c r="V126" s="1">
        <f>IF(F126&gt;=100000,0,ROUND(E126*2%,0))</f>
        <v>1216</v>
      </c>
      <c r="W126" s="6">
        <f>IF(F126&lt;100000,X126,0)</f>
        <v>1346</v>
      </c>
      <c r="X126" s="23">
        <f>ROUND(F126*2%,0)</f>
        <v>1346</v>
      </c>
    </row>
    <row r="127" spans="1:24" s="3" customFormat="1" ht="28.5" customHeight="1" x14ac:dyDescent="0.25">
      <c r="A127" s="53">
        <v>115</v>
      </c>
      <c r="B127" s="9" t="s">
        <v>643</v>
      </c>
      <c r="C127" s="9" t="s">
        <v>643</v>
      </c>
      <c r="D127" s="9" t="s">
        <v>675</v>
      </c>
      <c r="E127" s="108">
        <v>60111</v>
      </c>
      <c r="F127" s="108">
        <v>71752</v>
      </c>
      <c r="G127" s="12">
        <v>0.9584601819966394</v>
      </c>
      <c r="H127" s="189">
        <v>0.84329356672984734</v>
      </c>
      <c r="I127" s="210"/>
      <c r="J127" s="58">
        <v>0.84329356672984734</v>
      </c>
      <c r="K127" s="59">
        <v>1294.7799999999988</v>
      </c>
      <c r="L127" s="59">
        <v>9808.9999999999927</v>
      </c>
      <c r="M127" s="59">
        <v>9808.9999999999927</v>
      </c>
      <c r="N127" s="59">
        <v>1261366.1380116958</v>
      </c>
      <c r="O127" s="59">
        <v>8750852.5555555541</v>
      </c>
      <c r="P127" s="59">
        <v>10041.779999999999</v>
      </c>
      <c r="Q127" s="59">
        <v>10041.779999999999</v>
      </c>
      <c r="R127" s="59">
        <v>0</v>
      </c>
      <c r="S127" s="161">
        <v>10012218.69356725</v>
      </c>
      <c r="T127" s="69"/>
      <c r="U127" s="219" t="s">
        <v>1715</v>
      </c>
      <c r="V127" s="57">
        <v>1652</v>
      </c>
      <c r="W127" s="6">
        <v>1964</v>
      </c>
      <c r="X127" s="23">
        <v>1964</v>
      </c>
    </row>
    <row r="128" spans="1:24" s="3" customFormat="1" x14ac:dyDescent="0.25">
      <c r="A128" s="53">
        <v>116</v>
      </c>
      <c r="B128" s="9" t="s">
        <v>897</v>
      </c>
      <c r="C128" s="9" t="s">
        <v>899</v>
      </c>
      <c r="D128" s="9" t="s">
        <v>899</v>
      </c>
      <c r="E128" s="10">
        <v>8802</v>
      </c>
      <c r="F128" s="10">
        <v>9682</v>
      </c>
      <c r="G128" s="12">
        <v>0.8259486480345376</v>
      </c>
      <c r="H128" s="189">
        <v>0.84176822970460652</v>
      </c>
      <c r="I128" s="210"/>
      <c r="J128" s="58">
        <v>0.84176822970460652</v>
      </c>
      <c r="K128" s="8">
        <v>1355.9599999999991</v>
      </c>
      <c r="L128" s="8">
        <v>1337.9999999999998</v>
      </c>
      <c r="M128" s="8">
        <v>1337.9999999999998</v>
      </c>
      <c r="N128" s="8">
        <v>959459.19999999984</v>
      </c>
      <c r="O128" s="8">
        <v>1686285.9999999998</v>
      </c>
      <c r="P128" s="8">
        <v>1355.9599999999991</v>
      </c>
      <c r="Q128" s="8">
        <v>1355.9599999999991</v>
      </c>
      <c r="R128" s="8">
        <v>0</v>
      </c>
      <c r="S128" s="161">
        <v>2645745.1999999997</v>
      </c>
      <c r="T128" s="69"/>
      <c r="U128" s="199"/>
      <c r="V128" s="1">
        <f t="shared" ref="V128:V152" si="16">IF(F128&gt;=100000,0,ROUND(E128*2%,0))</f>
        <v>176</v>
      </c>
      <c r="W128" s="6">
        <f t="shared" ref="W128:W152" si="17">IF(F128&lt;100000,X128,0)</f>
        <v>194</v>
      </c>
      <c r="X128" s="23">
        <f t="shared" ref="X128:X152" si="18">ROUND(F128*2%,0)</f>
        <v>194</v>
      </c>
    </row>
    <row r="129" spans="1:24" s="3" customFormat="1" ht="48" customHeight="1" x14ac:dyDescent="0.25">
      <c r="A129" s="53">
        <v>117</v>
      </c>
      <c r="B129" s="9" t="s">
        <v>166</v>
      </c>
      <c r="C129" s="9" t="s">
        <v>173</v>
      </c>
      <c r="D129" s="9" t="s">
        <v>201</v>
      </c>
      <c r="E129" s="10">
        <v>7679</v>
      </c>
      <c r="F129" s="10">
        <v>8315</v>
      </c>
      <c r="G129" s="12">
        <v>0.9746060684985024</v>
      </c>
      <c r="H129" s="189">
        <v>0.84173180998196029</v>
      </c>
      <c r="I129" s="210"/>
      <c r="J129" s="58">
        <v>0.84173180998196029</v>
      </c>
      <c r="K129" s="8">
        <v>41.420000000000073</v>
      </c>
      <c r="L129" s="8">
        <v>1150.0000000000002</v>
      </c>
      <c r="M129" s="8">
        <v>1150.0000000000002</v>
      </c>
      <c r="N129" s="8">
        <v>73385.666666666672</v>
      </c>
      <c r="O129" s="8">
        <v>1598575.4444444445</v>
      </c>
      <c r="P129" s="8">
        <v>1162.42</v>
      </c>
      <c r="Q129" s="8">
        <v>1162.42</v>
      </c>
      <c r="R129" s="8">
        <v>0</v>
      </c>
      <c r="S129" s="161">
        <v>1671961.1111111112</v>
      </c>
      <c r="T129" s="69"/>
      <c r="U129" s="199"/>
      <c r="V129" s="1">
        <f t="shared" si="16"/>
        <v>154</v>
      </c>
      <c r="W129" s="6">
        <f t="shared" si="17"/>
        <v>166</v>
      </c>
      <c r="X129" s="23">
        <f t="shared" si="18"/>
        <v>166</v>
      </c>
    </row>
    <row r="130" spans="1:24" s="3" customFormat="1" x14ac:dyDescent="0.25">
      <c r="A130" s="53">
        <v>118</v>
      </c>
      <c r="B130" s="9" t="s">
        <v>16</v>
      </c>
      <c r="C130" s="9" t="s">
        <v>17</v>
      </c>
      <c r="D130" s="9" t="s">
        <v>1581</v>
      </c>
      <c r="E130" s="10">
        <v>58180</v>
      </c>
      <c r="F130" s="10">
        <v>62074</v>
      </c>
      <c r="G130" s="12">
        <v>0.95</v>
      </c>
      <c r="H130" s="189">
        <v>0.84</v>
      </c>
      <c r="I130" s="210"/>
      <c r="J130" s="58">
        <v>0.84</v>
      </c>
      <c r="K130" s="8">
        <v>2733.0399999999936</v>
      </c>
      <c r="L130" s="8">
        <v>8690.840000000002</v>
      </c>
      <c r="M130" s="8">
        <v>8690.840000000002</v>
      </c>
      <c r="N130" s="8">
        <v>1518817.1</v>
      </c>
      <c r="O130" s="8">
        <v>5012268.5625</v>
      </c>
      <c r="P130" s="8">
        <v>7596.9199999999983</v>
      </c>
      <c r="Q130" s="8">
        <v>7596.9199999999983</v>
      </c>
      <c r="R130" s="8">
        <v>0</v>
      </c>
      <c r="S130" s="161">
        <v>6531085.6624999996</v>
      </c>
      <c r="T130" s="69"/>
      <c r="U130" s="218" t="s">
        <v>1715</v>
      </c>
      <c r="V130" s="1">
        <f t="shared" si="16"/>
        <v>1164</v>
      </c>
      <c r="W130" s="6">
        <f t="shared" si="17"/>
        <v>1241</v>
      </c>
      <c r="X130" s="23">
        <f t="shared" si="18"/>
        <v>1241</v>
      </c>
    </row>
    <row r="131" spans="1:24" s="3" customFormat="1" x14ac:dyDescent="0.25">
      <c r="A131" s="53">
        <v>119</v>
      </c>
      <c r="B131" s="9" t="s">
        <v>909</v>
      </c>
      <c r="C131" s="9" t="s">
        <v>912</v>
      </c>
      <c r="D131" s="9" t="s">
        <v>935</v>
      </c>
      <c r="E131" s="10">
        <v>27751</v>
      </c>
      <c r="F131" s="10">
        <v>25343</v>
      </c>
      <c r="G131" s="12">
        <v>0.9654787214875139</v>
      </c>
      <c r="H131" s="189">
        <v>0.83754883005169078</v>
      </c>
      <c r="I131" s="210"/>
      <c r="J131" s="58">
        <v>0.83754883005169078</v>
      </c>
      <c r="K131" s="8">
        <v>402.97999999999956</v>
      </c>
      <c r="L131" s="8">
        <v>3610</v>
      </c>
      <c r="M131" s="8">
        <v>3610</v>
      </c>
      <c r="N131" s="8">
        <v>474641.13846153853</v>
      </c>
      <c r="O131" s="8">
        <v>836652.38461538462</v>
      </c>
      <c r="P131" s="8">
        <v>3561.9799999999996</v>
      </c>
      <c r="Q131" s="8">
        <v>3561.9799999999996</v>
      </c>
      <c r="R131" s="8">
        <v>0</v>
      </c>
      <c r="S131" s="161">
        <v>1311293.5230769231</v>
      </c>
      <c r="T131" s="69"/>
      <c r="U131" s="218" t="s">
        <v>1715</v>
      </c>
      <c r="V131" s="1">
        <f t="shared" si="16"/>
        <v>555</v>
      </c>
      <c r="W131" s="6">
        <f t="shared" si="17"/>
        <v>507</v>
      </c>
      <c r="X131" s="23">
        <f t="shared" si="18"/>
        <v>507</v>
      </c>
    </row>
    <row r="132" spans="1:24" s="3" customFormat="1" ht="15" customHeight="1" x14ac:dyDescent="0.25">
      <c r="A132" s="53">
        <v>120</v>
      </c>
      <c r="B132" s="9" t="s">
        <v>547</v>
      </c>
      <c r="C132" s="9" t="s">
        <v>552</v>
      </c>
      <c r="D132" s="9" t="s">
        <v>552</v>
      </c>
      <c r="E132" s="10">
        <v>12600</v>
      </c>
      <c r="F132" s="10">
        <v>12614</v>
      </c>
      <c r="G132" s="12">
        <v>1</v>
      </c>
      <c r="H132" s="189">
        <v>0.83383542096083718</v>
      </c>
      <c r="I132" s="210"/>
      <c r="J132" s="58">
        <v>0.83383542096083718</v>
      </c>
      <c r="K132" s="8">
        <v>0</v>
      </c>
      <c r="L132" s="8">
        <v>1844</v>
      </c>
      <c r="M132" s="8">
        <v>1844</v>
      </c>
      <c r="N132" s="8">
        <v>0</v>
      </c>
      <c r="O132" s="8">
        <v>1361782.8378378379</v>
      </c>
      <c r="P132" s="8">
        <v>1844</v>
      </c>
      <c r="Q132" s="8">
        <v>1844</v>
      </c>
      <c r="R132" s="8">
        <v>0</v>
      </c>
      <c r="S132" s="161">
        <v>1361782.8378378379</v>
      </c>
      <c r="T132" s="69"/>
      <c r="U132" s="218" t="s">
        <v>1715</v>
      </c>
      <c r="V132" s="1">
        <f t="shared" si="16"/>
        <v>252</v>
      </c>
      <c r="W132" s="6">
        <f t="shared" si="17"/>
        <v>252</v>
      </c>
      <c r="X132" s="23">
        <f t="shared" si="18"/>
        <v>252</v>
      </c>
    </row>
    <row r="133" spans="1:24" s="3" customFormat="1" ht="27" customHeight="1" x14ac:dyDescent="0.25">
      <c r="A133" s="53">
        <v>121</v>
      </c>
      <c r="B133" s="9" t="s">
        <v>1276</v>
      </c>
      <c r="C133" s="9" t="s">
        <v>1276</v>
      </c>
      <c r="D133" s="9" t="s">
        <v>1571</v>
      </c>
      <c r="E133" s="10">
        <v>68792</v>
      </c>
      <c r="F133" s="10">
        <v>85348</v>
      </c>
      <c r="G133" s="12">
        <v>0.996</v>
      </c>
      <c r="H133" s="189">
        <v>0.83320000000000005</v>
      </c>
      <c r="I133" s="210"/>
      <c r="J133" s="58">
        <v>0.32579999999999998</v>
      </c>
      <c r="K133" s="8">
        <v>275</v>
      </c>
      <c r="L133" s="8">
        <v>14236</v>
      </c>
      <c r="M133" s="8">
        <v>57541</v>
      </c>
      <c r="N133" s="8">
        <v>31748179</v>
      </c>
      <c r="O133" s="8">
        <v>20024285</v>
      </c>
      <c r="P133" s="8">
        <v>11474</v>
      </c>
      <c r="Q133" s="8">
        <v>46379</v>
      </c>
      <c r="R133" s="8">
        <v>0</v>
      </c>
      <c r="S133" s="161">
        <v>51772464</v>
      </c>
      <c r="T133" s="69"/>
      <c r="U133" s="218" t="s">
        <v>1715</v>
      </c>
      <c r="V133" s="1">
        <f t="shared" si="16"/>
        <v>1376</v>
      </c>
      <c r="W133" s="6">
        <f t="shared" si="17"/>
        <v>1707</v>
      </c>
      <c r="X133" s="23">
        <f t="shared" si="18"/>
        <v>1707</v>
      </c>
    </row>
    <row r="134" spans="1:24" s="3" customFormat="1" ht="21" x14ac:dyDescent="0.25">
      <c r="A134" s="53">
        <v>122</v>
      </c>
      <c r="B134" s="9" t="s">
        <v>1015</v>
      </c>
      <c r="C134" s="9" t="s">
        <v>1016</v>
      </c>
      <c r="D134" s="9" t="s">
        <v>1080</v>
      </c>
      <c r="E134" s="10">
        <v>209612</v>
      </c>
      <c r="F134" s="10">
        <v>170574</v>
      </c>
      <c r="G134" s="12">
        <v>0.96310802816632635</v>
      </c>
      <c r="H134" s="189">
        <v>0.83287605379483376</v>
      </c>
      <c r="I134" s="210"/>
      <c r="J134" s="58">
        <v>0.94994492718149548</v>
      </c>
      <c r="K134" s="8">
        <v>7733</v>
      </c>
      <c r="L134" s="8">
        <v>28507.000000000025</v>
      </c>
      <c r="M134" s="8">
        <v>8538.0939909435892</v>
      </c>
      <c r="N134" s="8">
        <v>3369024.1651732381</v>
      </c>
      <c r="O134" s="8">
        <v>22139865.4495221</v>
      </c>
      <c r="P134" s="8">
        <v>28507</v>
      </c>
      <c r="Q134" s="8">
        <v>31589</v>
      </c>
      <c r="R134" s="8">
        <v>0</v>
      </c>
      <c r="S134" s="161">
        <v>25508889.61469534</v>
      </c>
      <c r="T134" s="69"/>
      <c r="U134" s="199"/>
      <c r="V134" s="1">
        <f t="shared" si="16"/>
        <v>0</v>
      </c>
      <c r="W134" s="6">
        <f t="shared" si="17"/>
        <v>0</v>
      </c>
      <c r="X134" s="23">
        <f t="shared" si="18"/>
        <v>3411</v>
      </c>
    </row>
    <row r="135" spans="1:24" s="3" customFormat="1" ht="15" customHeight="1" x14ac:dyDescent="0.25">
      <c r="A135" s="53">
        <v>123</v>
      </c>
      <c r="B135" s="9" t="s">
        <v>133</v>
      </c>
      <c r="C135" s="9" t="s">
        <v>134</v>
      </c>
      <c r="D135" s="9" t="s">
        <v>134</v>
      </c>
      <c r="E135" s="10">
        <v>12857</v>
      </c>
      <c r="F135" s="10">
        <v>22704</v>
      </c>
      <c r="G135" s="12">
        <v>0.83720930232558144</v>
      </c>
      <c r="H135" s="189">
        <v>0.83205602536997891</v>
      </c>
      <c r="I135" s="210"/>
      <c r="J135" s="58">
        <v>0.83205602536997891</v>
      </c>
      <c r="K135" s="8">
        <v>1835.8600000000006</v>
      </c>
      <c r="L135" s="8">
        <v>3358.9999999999986</v>
      </c>
      <c r="M135" s="8">
        <v>3358.9999999999986</v>
      </c>
      <c r="N135" s="8">
        <v>1040452.9333333335</v>
      </c>
      <c r="O135" s="8">
        <v>1822391.6666666665</v>
      </c>
      <c r="P135" s="8">
        <v>3555.8600000000006</v>
      </c>
      <c r="Q135" s="8">
        <v>3555.8600000000006</v>
      </c>
      <c r="R135" s="8">
        <v>0</v>
      </c>
      <c r="S135" s="161">
        <v>2862844.6</v>
      </c>
      <c r="T135" s="69"/>
      <c r="U135" s="218" t="s">
        <v>1715</v>
      </c>
      <c r="V135" s="1">
        <f t="shared" si="16"/>
        <v>257</v>
      </c>
      <c r="W135" s="6">
        <f t="shared" si="17"/>
        <v>454</v>
      </c>
      <c r="X135" s="23">
        <f t="shared" si="18"/>
        <v>454</v>
      </c>
    </row>
    <row r="136" spans="1:24" s="3" customFormat="1" ht="42" customHeight="1" x14ac:dyDescent="0.25">
      <c r="A136" s="53">
        <v>124</v>
      </c>
      <c r="B136" s="9" t="s">
        <v>166</v>
      </c>
      <c r="C136" s="9" t="s">
        <v>169</v>
      </c>
      <c r="D136" s="9" t="s">
        <v>169</v>
      </c>
      <c r="E136" s="10">
        <v>13400</v>
      </c>
      <c r="F136" s="10">
        <v>16080</v>
      </c>
      <c r="G136" s="12">
        <v>0.97858208955223891</v>
      </c>
      <c r="H136" s="189">
        <v>0.83053482587064675</v>
      </c>
      <c r="I136" s="210"/>
      <c r="J136" s="58">
        <v>0.83053482587064675</v>
      </c>
      <c r="K136" s="8">
        <v>0</v>
      </c>
      <c r="L136" s="8">
        <v>2403</v>
      </c>
      <c r="M136" s="8">
        <v>2403</v>
      </c>
      <c r="N136" s="8">
        <v>0</v>
      </c>
      <c r="O136" s="8">
        <v>1839895.5555555555</v>
      </c>
      <c r="P136" s="8">
        <v>2457</v>
      </c>
      <c r="Q136" s="8">
        <v>2457</v>
      </c>
      <c r="R136" s="8">
        <v>0</v>
      </c>
      <c r="S136" s="161">
        <v>1839895.5555555555</v>
      </c>
      <c r="T136" s="69"/>
      <c r="U136" s="199"/>
      <c r="V136" s="1">
        <f t="shared" si="16"/>
        <v>268</v>
      </c>
      <c r="W136" s="6">
        <f t="shared" si="17"/>
        <v>322</v>
      </c>
      <c r="X136" s="23">
        <f t="shared" si="18"/>
        <v>322</v>
      </c>
    </row>
    <row r="137" spans="1:24" s="3" customFormat="1" ht="39.6" customHeight="1" x14ac:dyDescent="0.25">
      <c r="A137" s="53">
        <v>125</v>
      </c>
      <c r="B137" s="9" t="s">
        <v>420</v>
      </c>
      <c r="C137" s="9" t="s">
        <v>406</v>
      </c>
      <c r="D137" s="9" t="s">
        <v>406</v>
      </c>
      <c r="E137" s="25">
        <v>8556</v>
      </c>
      <c r="F137" s="25">
        <v>9412</v>
      </c>
      <c r="G137" s="12">
        <v>1</v>
      </c>
      <c r="H137" s="189">
        <v>0.82904802379940501</v>
      </c>
      <c r="I137" s="210"/>
      <c r="J137" s="17">
        <v>0.82904802379940501</v>
      </c>
      <c r="K137" s="25">
        <v>0</v>
      </c>
      <c r="L137" s="25">
        <v>1421</v>
      </c>
      <c r="M137" s="25">
        <v>1421</v>
      </c>
      <c r="N137" s="8">
        <v>1788615</v>
      </c>
      <c r="O137" s="8">
        <v>1700377</v>
      </c>
      <c r="P137" s="25">
        <v>0</v>
      </c>
      <c r="Q137" s="25">
        <v>0</v>
      </c>
      <c r="R137" s="8">
        <v>319084</v>
      </c>
      <c r="S137" s="161">
        <v>3808076</v>
      </c>
      <c r="T137" s="69"/>
      <c r="U137" s="199"/>
      <c r="V137" s="1">
        <f t="shared" si="16"/>
        <v>171</v>
      </c>
      <c r="W137" s="6">
        <f t="shared" si="17"/>
        <v>188</v>
      </c>
      <c r="X137" s="23">
        <f t="shared" si="18"/>
        <v>188</v>
      </c>
    </row>
    <row r="138" spans="1:24" s="3" customFormat="1" ht="15" customHeight="1" x14ac:dyDescent="0.25">
      <c r="A138" s="53">
        <v>126</v>
      </c>
      <c r="B138" s="9" t="s">
        <v>387</v>
      </c>
      <c r="C138" s="9" t="s">
        <v>392</v>
      </c>
      <c r="D138" s="9" t="s">
        <v>402</v>
      </c>
      <c r="E138" s="25">
        <v>4460</v>
      </c>
      <c r="F138" s="25">
        <v>9894</v>
      </c>
      <c r="G138" s="22">
        <v>0.96502242152466366</v>
      </c>
      <c r="H138" s="189">
        <v>0.82726905195067713</v>
      </c>
      <c r="I138" s="210"/>
      <c r="J138" s="17">
        <v>0.82726905195067713</v>
      </c>
      <c r="K138" s="25">
        <v>66.800000000000182</v>
      </c>
      <c r="L138" s="25">
        <v>1511.0000000000005</v>
      </c>
      <c r="M138" s="61">
        <v>1511.0000000000005</v>
      </c>
      <c r="N138" s="8">
        <v>72806.565517241383</v>
      </c>
      <c r="O138" s="8">
        <v>1057117.5086206896</v>
      </c>
      <c r="P138" s="25">
        <v>1619.8000000000002</v>
      </c>
      <c r="Q138" s="25">
        <v>1619.8000000000002</v>
      </c>
      <c r="R138" s="8">
        <v>0</v>
      </c>
      <c r="S138" s="161">
        <v>1129924.074137931</v>
      </c>
      <c r="T138" s="69"/>
      <c r="U138" s="199"/>
      <c r="V138" s="1">
        <f t="shared" si="16"/>
        <v>89</v>
      </c>
      <c r="W138" s="6">
        <f t="shared" si="17"/>
        <v>198</v>
      </c>
      <c r="X138" s="23">
        <f t="shared" si="18"/>
        <v>198</v>
      </c>
    </row>
    <row r="139" spans="1:24" s="3" customFormat="1" ht="15" customHeight="1" x14ac:dyDescent="0.25">
      <c r="A139" s="53">
        <v>127</v>
      </c>
      <c r="B139" s="9" t="s">
        <v>750</v>
      </c>
      <c r="C139" s="9" t="s">
        <v>760</v>
      </c>
      <c r="D139" s="109" t="s">
        <v>760</v>
      </c>
      <c r="E139" s="25">
        <v>7339</v>
      </c>
      <c r="F139" s="25">
        <v>10137</v>
      </c>
      <c r="G139" s="22">
        <v>0.91333969205613841</v>
      </c>
      <c r="H139" s="189">
        <v>0.8261813159711946</v>
      </c>
      <c r="I139" s="210"/>
      <c r="J139" s="17">
        <v>0.8261813159711946</v>
      </c>
      <c r="K139" s="25">
        <v>489.22000000000025</v>
      </c>
      <c r="L139" s="25">
        <v>1559.0000000000005</v>
      </c>
      <c r="M139" s="25">
        <v>1559.0000000000005</v>
      </c>
      <c r="N139" s="8">
        <v>419411.11578947364</v>
      </c>
      <c r="O139" s="8">
        <v>737156</v>
      </c>
      <c r="P139" s="25">
        <v>1615.2200000000003</v>
      </c>
      <c r="Q139" s="25">
        <v>1615.2200000000003</v>
      </c>
      <c r="R139" s="8">
        <v>0</v>
      </c>
      <c r="S139" s="161">
        <v>1156567.1157894735</v>
      </c>
      <c r="T139" s="69"/>
      <c r="U139" s="199"/>
      <c r="V139" s="1">
        <f t="shared" si="16"/>
        <v>147</v>
      </c>
      <c r="W139" s="6">
        <f t="shared" si="17"/>
        <v>203</v>
      </c>
      <c r="X139" s="23">
        <f t="shared" si="18"/>
        <v>203</v>
      </c>
    </row>
    <row r="140" spans="1:24" s="3" customFormat="1" ht="15" customHeight="1" x14ac:dyDescent="0.25">
      <c r="A140" s="53">
        <v>128</v>
      </c>
      <c r="B140" s="9" t="s">
        <v>282</v>
      </c>
      <c r="C140" s="9" t="s">
        <v>291</v>
      </c>
      <c r="D140" s="9" t="s">
        <v>291</v>
      </c>
      <c r="E140" s="25">
        <v>4736</v>
      </c>
      <c r="F140" s="25">
        <v>4973</v>
      </c>
      <c r="G140" s="22">
        <v>0.83847128378378377</v>
      </c>
      <c r="H140" s="189">
        <v>0.82565855620349893</v>
      </c>
      <c r="I140" s="210"/>
      <c r="J140" s="17">
        <v>0.82565855620349893</v>
      </c>
      <c r="K140" s="25">
        <v>670.27999999999975</v>
      </c>
      <c r="L140" s="25">
        <v>767.99999999999989</v>
      </c>
      <c r="M140" s="25">
        <v>767.99999999999989</v>
      </c>
      <c r="N140" s="8">
        <v>359969.39999999997</v>
      </c>
      <c r="O140" s="8">
        <v>720614.99999999988</v>
      </c>
      <c r="P140" s="25">
        <v>772.27999999999975</v>
      </c>
      <c r="Q140" s="25">
        <v>772.27999999999975</v>
      </c>
      <c r="R140" s="8">
        <v>0</v>
      </c>
      <c r="S140" s="161">
        <v>1080584.3999999999</v>
      </c>
      <c r="T140" s="69"/>
      <c r="U140" s="199"/>
      <c r="V140" s="1">
        <f t="shared" si="16"/>
        <v>95</v>
      </c>
      <c r="W140" s="6">
        <f t="shared" si="17"/>
        <v>99</v>
      </c>
      <c r="X140" s="23">
        <f t="shared" si="18"/>
        <v>99</v>
      </c>
    </row>
    <row r="141" spans="1:24" s="3" customFormat="1" ht="55.5" customHeight="1" x14ac:dyDescent="0.25">
      <c r="A141" s="53">
        <v>129</v>
      </c>
      <c r="B141" s="9" t="s">
        <v>1292</v>
      </c>
      <c r="C141" s="9" t="s">
        <v>1293</v>
      </c>
      <c r="D141" s="9" t="s">
        <v>1322</v>
      </c>
      <c r="E141" s="10">
        <v>102756</v>
      </c>
      <c r="F141" s="10">
        <v>121387</v>
      </c>
      <c r="G141" s="12">
        <v>0.88251780917902611</v>
      </c>
      <c r="H141" s="189">
        <v>0.82414097061464575</v>
      </c>
      <c r="I141" s="210"/>
      <c r="J141" s="58">
        <v>0.82029377116165647</v>
      </c>
      <c r="K141" s="8">
        <v>12072</v>
      </c>
      <c r="L141" s="8">
        <v>21346.999999999996</v>
      </c>
      <c r="M141" s="8">
        <v>21814.000000000007</v>
      </c>
      <c r="N141" s="8">
        <v>10109674.340526139</v>
      </c>
      <c r="O141" s="8">
        <v>19221133.880491488</v>
      </c>
      <c r="P141" s="8">
        <v>21347</v>
      </c>
      <c r="Q141" s="8">
        <v>21347</v>
      </c>
      <c r="R141" s="8">
        <v>0</v>
      </c>
      <c r="S141" s="161">
        <v>29330808.221017629</v>
      </c>
      <c r="T141" s="69"/>
      <c r="U141" s="218" t="s">
        <v>1715</v>
      </c>
      <c r="V141" s="1">
        <f t="shared" si="16"/>
        <v>0</v>
      </c>
      <c r="W141" s="6">
        <f t="shared" si="17"/>
        <v>0</v>
      </c>
      <c r="X141" s="23">
        <f t="shared" si="18"/>
        <v>2428</v>
      </c>
    </row>
    <row r="142" spans="1:24" s="3" customFormat="1" x14ac:dyDescent="0.25">
      <c r="A142" s="53">
        <v>130</v>
      </c>
      <c r="B142" s="9" t="s">
        <v>969</v>
      </c>
      <c r="C142" s="9" t="s">
        <v>972</v>
      </c>
      <c r="D142" s="9" t="s">
        <v>1597</v>
      </c>
      <c r="E142" s="21">
        <v>16581</v>
      </c>
      <c r="F142" s="21">
        <v>18198</v>
      </c>
      <c r="G142" s="12">
        <v>0.83245883842952773</v>
      </c>
      <c r="H142" s="189">
        <v>0.82091438619628532</v>
      </c>
      <c r="I142" s="210"/>
      <c r="J142" s="58">
        <v>0.82091438619628532</v>
      </c>
      <c r="K142" s="8">
        <v>-10069</v>
      </c>
      <c r="L142" s="8">
        <v>2895</v>
      </c>
      <c r="M142" s="8">
        <v>2895</v>
      </c>
      <c r="N142" s="8">
        <v>1846926.5763723077</v>
      </c>
      <c r="O142" s="8">
        <v>4066094.101394712</v>
      </c>
      <c r="P142" s="8">
        <v>2895</v>
      </c>
      <c r="Q142" s="8">
        <v>2895</v>
      </c>
      <c r="R142" s="8">
        <v>0</v>
      </c>
      <c r="S142" s="161">
        <v>5913020.6777670197</v>
      </c>
      <c r="T142" s="69"/>
      <c r="U142" s="199"/>
      <c r="V142" s="1">
        <f t="shared" si="16"/>
        <v>332</v>
      </c>
      <c r="W142" s="6">
        <f t="shared" si="17"/>
        <v>364</v>
      </c>
      <c r="X142" s="23">
        <f t="shared" si="18"/>
        <v>364</v>
      </c>
    </row>
    <row r="143" spans="1:24" ht="21" x14ac:dyDescent="0.25">
      <c r="A143" s="53">
        <v>131</v>
      </c>
      <c r="B143" s="9" t="s">
        <v>420</v>
      </c>
      <c r="C143" s="20" t="s">
        <v>419</v>
      </c>
      <c r="D143" s="9" t="s">
        <v>1591</v>
      </c>
      <c r="E143" s="21">
        <v>27566</v>
      </c>
      <c r="F143" s="21">
        <v>33053</v>
      </c>
      <c r="G143" s="22">
        <v>0.95</v>
      </c>
      <c r="H143" s="189">
        <v>0.82</v>
      </c>
      <c r="I143" s="210"/>
      <c r="J143" s="12">
        <v>0.82</v>
      </c>
      <c r="K143" s="25">
        <v>1467.7299999999996</v>
      </c>
      <c r="L143" s="8">
        <v>5288.5400000000018</v>
      </c>
      <c r="M143" s="8">
        <v>5288.5400000000018</v>
      </c>
      <c r="N143" s="25">
        <v>576540.19999999995</v>
      </c>
      <c r="O143" s="25">
        <v>4409875</v>
      </c>
      <c r="P143" s="25">
        <v>3499.4199999999983</v>
      </c>
      <c r="Q143" s="25">
        <v>3499.4199999999983</v>
      </c>
      <c r="R143" s="25">
        <v>1369672</v>
      </c>
      <c r="S143" s="161">
        <v>6356087.2000000002</v>
      </c>
      <c r="T143" s="131"/>
      <c r="U143" s="218" t="s">
        <v>1715</v>
      </c>
      <c r="V143" s="1">
        <f t="shared" si="16"/>
        <v>551</v>
      </c>
      <c r="W143" s="6">
        <f t="shared" si="17"/>
        <v>661</v>
      </c>
      <c r="X143" s="7">
        <f t="shared" si="18"/>
        <v>661</v>
      </c>
    </row>
    <row r="144" spans="1:24" s="3" customFormat="1" x14ac:dyDescent="0.25">
      <c r="A144" s="53">
        <v>132</v>
      </c>
      <c r="B144" s="9" t="s">
        <v>1120</v>
      </c>
      <c r="C144" s="9" t="s">
        <v>1140</v>
      </c>
      <c r="D144" s="171" t="s">
        <v>1140</v>
      </c>
      <c r="E144" s="21">
        <v>7060</v>
      </c>
      <c r="F144" s="21">
        <v>7060</v>
      </c>
      <c r="G144" s="12">
        <v>0.99</v>
      </c>
      <c r="H144" s="189">
        <v>0.82</v>
      </c>
      <c r="I144" s="210"/>
      <c r="J144" s="58">
        <v>0.82</v>
      </c>
      <c r="K144" s="8">
        <v>0</v>
      </c>
      <c r="L144" s="8">
        <v>1129.8000000000004</v>
      </c>
      <c r="M144" s="8">
        <v>1129.8000000000004</v>
      </c>
      <c r="N144" s="8">
        <v>0</v>
      </c>
      <c r="O144" s="8">
        <v>1404237</v>
      </c>
      <c r="P144" s="8">
        <v>1129.8000000000004</v>
      </c>
      <c r="Q144" s="8">
        <v>0</v>
      </c>
      <c r="R144" s="8">
        <v>0</v>
      </c>
      <c r="S144" s="161">
        <v>1404237</v>
      </c>
      <c r="T144" s="69"/>
      <c r="U144" s="199"/>
      <c r="V144" s="1">
        <f t="shared" si="16"/>
        <v>141</v>
      </c>
      <c r="W144" s="6">
        <f t="shared" si="17"/>
        <v>141</v>
      </c>
      <c r="X144" s="23">
        <f t="shared" si="18"/>
        <v>141</v>
      </c>
    </row>
    <row r="145" spans="1:25" s="3" customFormat="1" x14ac:dyDescent="0.25">
      <c r="A145" s="53">
        <v>133</v>
      </c>
      <c r="B145" s="9" t="s">
        <v>1338</v>
      </c>
      <c r="C145" s="9" t="s">
        <v>1346</v>
      </c>
      <c r="D145" s="9" t="s">
        <v>1346</v>
      </c>
      <c r="E145" s="21">
        <v>5132</v>
      </c>
      <c r="F145" s="21">
        <v>5645</v>
      </c>
      <c r="G145" s="12">
        <v>0.87236944660950899</v>
      </c>
      <c r="H145" s="189">
        <v>0.81930912311780335</v>
      </c>
      <c r="I145" s="210"/>
      <c r="J145" s="58">
        <v>0.81930912311780335</v>
      </c>
      <c r="K145" s="8">
        <v>552.35999999999967</v>
      </c>
      <c r="L145" s="8">
        <v>907.00000000000011</v>
      </c>
      <c r="M145" s="8">
        <v>907.00000000000011</v>
      </c>
      <c r="N145" s="8">
        <v>351886.96666666667</v>
      </c>
      <c r="O145" s="8">
        <v>966280</v>
      </c>
      <c r="P145" s="8">
        <v>917.35999999999967</v>
      </c>
      <c r="Q145" s="8">
        <v>917.35999999999967</v>
      </c>
      <c r="R145" s="8">
        <v>0</v>
      </c>
      <c r="S145" s="161">
        <v>1318166.9666666668</v>
      </c>
      <c r="T145" s="69"/>
      <c r="U145" s="199"/>
      <c r="V145" s="1">
        <f t="shared" si="16"/>
        <v>103</v>
      </c>
      <c r="W145" s="6">
        <f t="shared" si="17"/>
        <v>113</v>
      </c>
      <c r="X145" s="23">
        <f t="shared" si="18"/>
        <v>113</v>
      </c>
    </row>
    <row r="146" spans="1:25" s="3" customFormat="1" x14ac:dyDescent="0.25">
      <c r="A146" s="53">
        <v>134</v>
      </c>
      <c r="B146" s="9" t="s">
        <v>1276</v>
      </c>
      <c r="C146" s="9" t="s">
        <v>1159</v>
      </c>
      <c r="D146" s="9" t="s">
        <v>1159</v>
      </c>
      <c r="E146" s="21">
        <v>2573</v>
      </c>
      <c r="F146" s="21">
        <v>2702</v>
      </c>
      <c r="G146" s="12">
        <v>0.82</v>
      </c>
      <c r="H146" s="189">
        <v>0.81791265729089568</v>
      </c>
      <c r="I146" s="210"/>
      <c r="J146" s="58">
        <v>0.81791265729089568</v>
      </c>
      <c r="K146" s="8">
        <v>2521.54</v>
      </c>
      <c r="L146" s="8">
        <v>437.99999999999989</v>
      </c>
      <c r="M146" s="8">
        <v>437.99999999999989</v>
      </c>
      <c r="N146" s="8">
        <v>525907.19999999995</v>
      </c>
      <c r="O146" s="8">
        <v>917885.81818181812</v>
      </c>
      <c r="P146" s="8">
        <v>440.53999999999996</v>
      </c>
      <c r="Q146" s="8">
        <v>440.53999999999996</v>
      </c>
      <c r="R146" s="8">
        <v>0</v>
      </c>
      <c r="S146" s="161">
        <v>1443793.0181818181</v>
      </c>
      <c r="T146" s="69"/>
      <c r="U146" s="199"/>
      <c r="V146" s="1">
        <f t="shared" si="16"/>
        <v>51</v>
      </c>
      <c r="W146" s="6">
        <f t="shared" si="17"/>
        <v>54</v>
      </c>
      <c r="X146" s="23">
        <f t="shared" si="18"/>
        <v>54</v>
      </c>
    </row>
    <row r="147" spans="1:25" s="3" customFormat="1" x14ac:dyDescent="0.25">
      <c r="A147" s="53">
        <v>135</v>
      </c>
      <c r="B147" s="9" t="s">
        <v>709</v>
      </c>
      <c r="C147" s="9" t="s">
        <v>730</v>
      </c>
      <c r="D147" s="9" t="s">
        <v>730</v>
      </c>
      <c r="E147" s="21">
        <v>2336</v>
      </c>
      <c r="F147" s="21">
        <v>2772</v>
      </c>
      <c r="G147" s="12">
        <v>0.93878424657534243</v>
      </c>
      <c r="H147" s="189">
        <v>0.8170995670995671</v>
      </c>
      <c r="I147" s="210"/>
      <c r="J147" s="58">
        <v>0.8170995670995671</v>
      </c>
      <c r="K147" s="8">
        <v>96.279999999999745</v>
      </c>
      <c r="L147" s="8">
        <v>452</v>
      </c>
      <c r="M147" s="8">
        <v>452</v>
      </c>
      <c r="N147" s="8">
        <v>96577.911111111127</v>
      </c>
      <c r="O147" s="8">
        <v>600952.33333333337</v>
      </c>
      <c r="P147" s="8">
        <v>460.27999999999975</v>
      </c>
      <c r="Q147" s="8">
        <v>460.27999999999975</v>
      </c>
      <c r="R147" s="8">
        <v>0</v>
      </c>
      <c r="S147" s="161">
        <v>697530.24444444454</v>
      </c>
      <c r="T147" s="69"/>
      <c r="U147" s="199"/>
      <c r="V147" s="1">
        <f t="shared" si="16"/>
        <v>47</v>
      </c>
      <c r="W147" s="6">
        <f t="shared" si="17"/>
        <v>55</v>
      </c>
      <c r="X147" s="23">
        <f t="shared" si="18"/>
        <v>55</v>
      </c>
    </row>
    <row r="148" spans="1:25" s="3" customFormat="1" ht="21" customHeight="1" x14ac:dyDescent="0.25">
      <c r="A148" s="53">
        <v>136</v>
      </c>
      <c r="B148" s="9" t="s">
        <v>425</v>
      </c>
      <c r="C148" s="9" t="s">
        <v>437</v>
      </c>
      <c r="D148" s="9" t="s">
        <v>437</v>
      </c>
      <c r="E148" s="10">
        <v>8903</v>
      </c>
      <c r="F148" s="10">
        <v>9793</v>
      </c>
      <c r="G148" s="12">
        <v>1</v>
      </c>
      <c r="H148" s="189">
        <v>0.80945573368732771</v>
      </c>
      <c r="I148" s="210"/>
      <c r="J148" s="58">
        <v>0.80945573368732771</v>
      </c>
      <c r="K148" s="8">
        <v>0</v>
      </c>
      <c r="L148" s="8">
        <v>1669.9999999999998</v>
      </c>
      <c r="M148" s="8">
        <v>1669.9999999999998</v>
      </c>
      <c r="N148" s="8">
        <v>0</v>
      </c>
      <c r="O148" s="8">
        <v>0</v>
      </c>
      <c r="P148" s="8">
        <v>0</v>
      </c>
      <c r="Q148" s="8">
        <v>0</v>
      </c>
      <c r="R148" s="8">
        <v>0</v>
      </c>
      <c r="S148" s="161">
        <v>0</v>
      </c>
      <c r="T148" s="69"/>
      <c r="U148" s="199"/>
      <c r="V148" s="1">
        <f t="shared" si="16"/>
        <v>178</v>
      </c>
      <c r="W148" s="6">
        <f t="shared" si="17"/>
        <v>196</v>
      </c>
      <c r="X148" s="23">
        <f t="shared" si="18"/>
        <v>196</v>
      </c>
    </row>
    <row r="149" spans="1:25" s="3" customFormat="1" x14ac:dyDescent="0.25">
      <c r="A149" s="53">
        <v>137</v>
      </c>
      <c r="B149" s="9" t="s">
        <v>1120</v>
      </c>
      <c r="C149" s="9" t="s">
        <v>1132</v>
      </c>
      <c r="D149" s="9" t="s">
        <v>1132</v>
      </c>
      <c r="E149" s="21">
        <v>2443</v>
      </c>
      <c r="F149" s="21">
        <v>2565</v>
      </c>
      <c r="G149" s="12">
        <v>0.96643471142038484</v>
      </c>
      <c r="H149" s="189">
        <v>0.80935672514619883</v>
      </c>
      <c r="I149" s="210"/>
      <c r="J149" s="58">
        <v>0.80935672514619883</v>
      </c>
      <c r="K149" s="8">
        <v>0</v>
      </c>
      <c r="L149" s="8">
        <v>438</v>
      </c>
      <c r="M149" s="8">
        <v>438</v>
      </c>
      <c r="N149" s="8">
        <v>0</v>
      </c>
      <c r="O149" s="8">
        <v>0</v>
      </c>
      <c r="P149" s="8">
        <v>0</v>
      </c>
      <c r="Q149" s="8">
        <v>0</v>
      </c>
      <c r="R149" s="8">
        <v>0</v>
      </c>
      <c r="S149" s="161">
        <v>0</v>
      </c>
      <c r="T149" s="69"/>
      <c r="U149" s="199"/>
      <c r="V149" s="1">
        <f t="shared" si="16"/>
        <v>49</v>
      </c>
      <c r="W149" s="6">
        <f t="shared" si="17"/>
        <v>51</v>
      </c>
      <c r="X149" s="23">
        <f t="shared" si="18"/>
        <v>51</v>
      </c>
    </row>
    <row r="150" spans="1:25" s="3" customFormat="1" x14ac:dyDescent="0.25">
      <c r="A150" s="53">
        <v>138</v>
      </c>
      <c r="B150" s="9" t="s">
        <v>282</v>
      </c>
      <c r="C150" s="9" t="s">
        <v>305</v>
      </c>
      <c r="D150" s="9" t="s">
        <v>305</v>
      </c>
      <c r="E150" s="10">
        <v>2223</v>
      </c>
      <c r="F150" s="10">
        <v>2334</v>
      </c>
      <c r="G150" s="12">
        <v>1</v>
      </c>
      <c r="H150" s="189">
        <v>0.80719794344473006</v>
      </c>
      <c r="I150" s="210"/>
      <c r="J150" s="58">
        <v>0.80719794344473006</v>
      </c>
      <c r="K150" s="8">
        <v>0</v>
      </c>
      <c r="L150" s="8">
        <v>403.00000000000006</v>
      </c>
      <c r="M150" s="8">
        <v>403.00000000000006</v>
      </c>
      <c r="N150" s="8">
        <v>0</v>
      </c>
      <c r="O150" s="8">
        <v>0</v>
      </c>
      <c r="P150" s="8">
        <v>0</v>
      </c>
      <c r="Q150" s="8">
        <v>0</v>
      </c>
      <c r="R150" s="8">
        <v>0</v>
      </c>
      <c r="S150" s="161">
        <v>0</v>
      </c>
      <c r="T150" s="69"/>
      <c r="U150" s="199"/>
      <c r="V150" s="1">
        <f t="shared" si="16"/>
        <v>44</v>
      </c>
      <c r="W150" s="6">
        <f t="shared" si="17"/>
        <v>47</v>
      </c>
      <c r="X150" s="23">
        <f t="shared" si="18"/>
        <v>47</v>
      </c>
    </row>
    <row r="151" spans="1:25" s="3" customFormat="1" x14ac:dyDescent="0.25">
      <c r="A151" s="53">
        <v>139</v>
      </c>
      <c r="B151" s="9" t="s">
        <v>387</v>
      </c>
      <c r="C151" s="9" t="s">
        <v>393</v>
      </c>
      <c r="D151" s="9" t="s">
        <v>393</v>
      </c>
      <c r="E151" s="21">
        <v>8284</v>
      </c>
      <c r="F151" s="21">
        <v>9112</v>
      </c>
      <c r="G151" s="12">
        <v>0.89039111540318683</v>
      </c>
      <c r="H151" s="189">
        <v>0.80662862159789284</v>
      </c>
      <c r="I151" s="210"/>
      <c r="J151" s="56">
        <v>0</v>
      </c>
      <c r="K151" s="25">
        <v>742.31999999999971</v>
      </c>
      <c r="L151" s="8">
        <v>1580.0000000000005</v>
      </c>
      <c r="M151" s="8">
        <v>8930</v>
      </c>
      <c r="N151" s="25">
        <v>576377.19999999995</v>
      </c>
      <c r="O151" s="25">
        <v>2328673</v>
      </c>
      <c r="P151" s="25">
        <v>1596.3199999999997</v>
      </c>
      <c r="Q151" s="25">
        <v>8118.32</v>
      </c>
      <c r="R151" s="8">
        <v>2122877.1893885718</v>
      </c>
      <c r="S151" s="161">
        <v>5027927.3893885724</v>
      </c>
      <c r="T151" s="69"/>
      <c r="U151" s="201"/>
      <c r="V151" s="1">
        <f t="shared" si="16"/>
        <v>166</v>
      </c>
      <c r="W151" s="6">
        <f t="shared" si="17"/>
        <v>182</v>
      </c>
      <c r="X151" s="23">
        <f t="shared" si="18"/>
        <v>182</v>
      </c>
    </row>
    <row r="152" spans="1:25" s="3" customFormat="1" x14ac:dyDescent="0.25">
      <c r="A152" s="53">
        <v>140</v>
      </c>
      <c r="B152" s="9" t="s">
        <v>1015</v>
      </c>
      <c r="C152" s="9" t="s">
        <v>1034</v>
      </c>
      <c r="D152" s="9" t="s">
        <v>1034</v>
      </c>
      <c r="E152" s="21">
        <v>3973</v>
      </c>
      <c r="F152" s="21">
        <v>4390</v>
      </c>
      <c r="G152" s="12">
        <v>1</v>
      </c>
      <c r="H152" s="189">
        <v>0.80608815971535874</v>
      </c>
      <c r="I152" s="210"/>
      <c r="J152" s="58">
        <v>0.33099433442486614</v>
      </c>
      <c r="K152" s="8">
        <v>0</v>
      </c>
      <c r="L152" s="8">
        <v>763.27297884957511</v>
      </c>
      <c r="M152" s="8">
        <v>2848.9348718748374</v>
      </c>
      <c r="N152" s="8">
        <v>0</v>
      </c>
      <c r="O152" s="8">
        <v>0</v>
      </c>
      <c r="P152" s="8">
        <v>0</v>
      </c>
      <c r="Q152" s="8">
        <v>3837</v>
      </c>
      <c r="R152" s="8">
        <v>0</v>
      </c>
      <c r="S152" s="161">
        <v>0</v>
      </c>
      <c r="T152" s="69"/>
      <c r="U152" s="199"/>
      <c r="V152" s="1">
        <f t="shared" si="16"/>
        <v>79</v>
      </c>
      <c r="W152" s="6">
        <f t="shared" si="17"/>
        <v>88</v>
      </c>
      <c r="X152" s="23">
        <f t="shared" si="18"/>
        <v>88</v>
      </c>
    </row>
    <row r="153" spans="1:25" s="3" customFormat="1" ht="45" customHeight="1" x14ac:dyDescent="0.25">
      <c r="A153" s="53">
        <v>141</v>
      </c>
      <c r="B153" s="9" t="s">
        <v>1120</v>
      </c>
      <c r="C153" s="9" t="s">
        <v>1130</v>
      </c>
      <c r="D153" s="90" t="s">
        <v>1662</v>
      </c>
      <c r="E153" s="110">
        <v>4446</v>
      </c>
      <c r="F153" s="110">
        <v>5212</v>
      </c>
      <c r="G153" s="111">
        <v>0.80500000000000005</v>
      </c>
      <c r="H153" s="189">
        <v>0.80500000000000005</v>
      </c>
      <c r="I153" s="210"/>
      <c r="J153" s="111">
        <v>0.81</v>
      </c>
      <c r="K153" s="112">
        <v>419</v>
      </c>
      <c r="L153" s="50">
        <v>1013</v>
      </c>
      <c r="M153" s="8">
        <v>1013</v>
      </c>
      <c r="N153" s="93">
        <v>2175438</v>
      </c>
      <c r="O153" s="93">
        <v>3237498</v>
      </c>
      <c r="P153" s="93">
        <v>419</v>
      </c>
      <c r="Q153" s="93">
        <v>419</v>
      </c>
      <c r="R153" s="93">
        <v>0</v>
      </c>
      <c r="S153" s="113">
        <v>5412936</v>
      </c>
      <c r="T153" s="69"/>
      <c r="U153" s="199"/>
      <c r="V153" s="1">
        <v>1120</v>
      </c>
      <c r="W153" s="6">
        <v>1221</v>
      </c>
      <c r="X153" s="23">
        <v>1221</v>
      </c>
    </row>
    <row r="154" spans="1:25" s="3" customFormat="1" x14ac:dyDescent="0.25">
      <c r="A154" s="53">
        <v>142</v>
      </c>
      <c r="B154" s="9" t="s">
        <v>547</v>
      </c>
      <c r="C154" s="9" t="s">
        <v>556</v>
      </c>
      <c r="D154" s="9" t="s">
        <v>590</v>
      </c>
      <c r="E154" s="10">
        <v>6110</v>
      </c>
      <c r="F154" s="10">
        <v>6415</v>
      </c>
      <c r="G154" s="12">
        <v>1</v>
      </c>
      <c r="H154" s="189">
        <v>0.80374123148869847</v>
      </c>
      <c r="I154" s="210"/>
      <c r="J154" s="58">
        <v>0</v>
      </c>
      <c r="K154" s="25">
        <v>0</v>
      </c>
      <c r="L154" s="8">
        <v>1130.9999999999993</v>
      </c>
      <c r="M154" s="8">
        <v>6287</v>
      </c>
      <c r="N154" s="8">
        <v>0</v>
      </c>
      <c r="O154" s="8">
        <v>760431</v>
      </c>
      <c r="P154" s="8">
        <v>1136.8000000000002</v>
      </c>
      <c r="Q154" s="8">
        <v>5987.8</v>
      </c>
      <c r="R154" s="8">
        <v>0</v>
      </c>
      <c r="S154" s="161">
        <v>760431</v>
      </c>
      <c r="T154" s="69"/>
      <c r="U154" s="199"/>
      <c r="V154" s="1">
        <f t="shared" ref="V154:V184" si="19">IF(F154&gt;=100000,0,ROUND(E154*2%,0))</f>
        <v>122</v>
      </c>
      <c r="W154" s="6">
        <f t="shared" ref="W154:W184" si="20">IF(F154&lt;100000,X154,0)</f>
        <v>128</v>
      </c>
      <c r="X154" s="23">
        <f t="shared" ref="X154:X184" si="21">ROUND(F154*2%,0)</f>
        <v>128</v>
      </c>
    </row>
    <row r="155" spans="1:25" s="3" customFormat="1" ht="15" customHeight="1" x14ac:dyDescent="0.25">
      <c r="A155" s="53">
        <v>143</v>
      </c>
      <c r="B155" s="9" t="s">
        <v>709</v>
      </c>
      <c r="C155" s="9" t="s">
        <v>715</v>
      </c>
      <c r="D155" s="9" t="s">
        <v>745</v>
      </c>
      <c r="E155" s="10">
        <v>10320</v>
      </c>
      <c r="F155" s="10">
        <v>11123</v>
      </c>
      <c r="G155" s="12">
        <v>0.71308139534883719</v>
      </c>
      <c r="H155" s="189">
        <v>0.80356019059606221</v>
      </c>
      <c r="I155" s="210"/>
      <c r="J155" s="58">
        <v>0.80356019059606221</v>
      </c>
      <c r="K155" s="8">
        <v>2754.6000000000004</v>
      </c>
      <c r="L155" s="8">
        <v>1963</v>
      </c>
      <c r="M155" s="8">
        <v>1963</v>
      </c>
      <c r="N155" s="8">
        <v>1080923.4153846155</v>
      </c>
      <c r="O155" s="8">
        <v>1905052.1538461535</v>
      </c>
      <c r="P155" s="8">
        <v>1978.6000000000004</v>
      </c>
      <c r="Q155" s="8">
        <v>1978.6000000000004</v>
      </c>
      <c r="R155" s="8">
        <v>0</v>
      </c>
      <c r="S155" s="161">
        <v>2985975.5692307688</v>
      </c>
      <c r="T155" s="69"/>
      <c r="U155" s="199"/>
      <c r="V155" s="1">
        <f t="shared" si="19"/>
        <v>206</v>
      </c>
      <c r="W155" s="6">
        <f t="shared" si="20"/>
        <v>222</v>
      </c>
      <c r="X155" s="23">
        <f t="shared" si="21"/>
        <v>222</v>
      </c>
    </row>
    <row r="156" spans="1:25" s="3" customFormat="1" x14ac:dyDescent="0.25">
      <c r="A156" s="53">
        <v>144</v>
      </c>
      <c r="B156" s="9" t="s">
        <v>1147</v>
      </c>
      <c r="C156" s="9" t="s">
        <v>1158</v>
      </c>
      <c r="D156" s="9" t="s">
        <v>1188</v>
      </c>
      <c r="E156" s="10">
        <v>5317</v>
      </c>
      <c r="F156" s="10">
        <v>5583</v>
      </c>
      <c r="G156" s="12">
        <v>0.93774684972728972</v>
      </c>
      <c r="H156" s="189">
        <v>0.80351065735267779</v>
      </c>
      <c r="I156" s="210"/>
      <c r="J156" s="58">
        <v>0.56242163711266346</v>
      </c>
      <c r="K156" s="8">
        <v>224.65999999999985</v>
      </c>
      <c r="L156" s="8">
        <v>984.99999999999977</v>
      </c>
      <c r="M156" s="8">
        <v>2331</v>
      </c>
      <c r="N156" s="8">
        <v>151778.19999999998</v>
      </c>
      <c r="O156" s="8">
        <v>1636027.5384615385</v>
      </c>
      <c r="P156" s="8">
        <v>990.65999999999985</v>
      </c>
      <c r="Q156" s="8">
        <v>2247.66</v>
      </c>
      <c r="R156" s="8">
        <v>0</v>
      </c>
      <c r="S156" s="161">
        <v>1787805.7384615385</v>
      </c>
      <c r="T156" s="69"/>
      <c r="U156" s="199"/>
      <c r="V156" s="1">
        <f t="shared" si="19"/>
        <v>106</v>
      </c>
      <c r="W156" s="6">
        <f t="shared" si="20"/>
        <v>112</v>
      </c>
      <c r="X156" s="23">
        <f t="shared" si="21"/>
        <v>112</v>
      </c>
    </row>
    <row r="157" spans="1:25" s="3" customFormat="1" ht="15" customHeight="1" x14ac:dyDescent="0.25">
      <c r="A157" s="53">
        <v>145</v>
      </c>
      <c r="B157" s="9" t="s">
        <v>909</v>
      </c>
      <c r="C157" s="9" t="s">
        <v>914</v>
      </c>
      <c r="D157" s="9" t="s">
        <v>914</v>
      </c>
      <c r="E157" s="10">
        <v>11801</v>
      </c>
      <c r="F157" s="10">
        <v>12708</v>
      </c>
      <c r="G157" s="12">
        <v>1</v>
      </c>
      <c r="H157" s="189">
        <v>0.80280138495435949</v>
      </c>
      <c r="I157" s="210"/>
      <c r="J157" s="58">
        <v>0.80280138495435949</v>
      </c>
      <c r="K157" s="8">
        <v>0</v>
      </c>
      <c r="L157" s="8">
        <v>2251.9999999999995</v>
      </c>
      <c r="M157" s="8">
        <v>2251.9999999999995</v>
      </c>
      <c r="N157" s="8">
        <v>0</v>
      </c>
      <c r="O157" s="8">
        <v>1949497.6666666667</v>
      </c>
      <c r="P157" s="8">
        <v>2269.9799999999996</v>
      </c>
      <c r="Q157" s="8">
        <v>2269.9799999999996</v>
      </c>
      <c r="R157" s="8">
        <v>0</v>
      </c>
      <c r="S157" s="161">
        <v>1949497.6666666667</v>
      </c>
      <c r="T157" s="69"/>
      <c r="U157" s="199"/>
      <c r="V157" s="1">
        <f t="shared" si="19"/>
        <v>236</v>
      </c>
      <c r="W157" s="6">
        <f t="shared" si="20"/>
        <v>254</v>
      </c>
      <c r="X157" s="23">
        <f t="shared" si="21"/>
        <v>254</v>
      </c>
    </row>
    <row r="158" spans="1:25" s="3" customFormat="1" ht="15" customHeight="1" x14ac:dyDescent="0.25">
      <c r="A158" s="53">
        <v>146</v>
      </c>
      <c r="B158" s="9" t="s">
        <v>424</v>
      </c>
      <c r="C158" s="9" t="s">
        <v>408</v>
      </c>
      <c r="D158" s="9" t="s">
        <v>408</v>
      </c>
      <c r="E158" s="10">
        <v>8120</v>
      </c>
      <c r="F158" s="172">
        <v>7164</v>
      </c>
      <c r="G158" s="173">
        <v>1</v>
      </c>
      <c r="H158" s="189">
        <v>0.8015075376884423</v>
      </c>
      <c r="I158" s="210"/>
      <c r="J158" s="174">
        <v>0.8015075376884423</v>
      </c>
      <c r="K158" s="8">
        <v>0</v>
      </c>
      <c r="L158" s="8">
        <v>1421.9999999999993</v>
      </c>
      <c r="M158" s="8">
        <v>1421.9999999999993</v>
      </c>
      <c r="N158" s="8">
        <v>2349029</v>
      </c>
      <c r="O158" s="8">
        <v>5000287</v>
      </c>
      <c r="P158" s="8">
        <v>1259.5999999999995</v>
      </c>
      <c r="Q158" s="8">
        <v>1259.5999999999995</v>
      </c>
      <c r="R158" s="8">
        <v>0</v>
      </c>
      <c r="S158" s="161">
        <v>7349316</v>
      </c>
      <c r="T158" s="69"/>
      <c r="U158" s="218" t="s">
        <v>1715</v>
      </c>
      <c r="V158" s="1">
        <f t="shared" si="19"/>
        <v>162</v>
      </c>
      <c r="W158" s="6">
        <f t="shared" si="20"/>
        <v>143</v>
      </c>
      <c r="X158" s="23">
        <f t="shared" si="21"/>
        <v>143</v>
      </c>
    </row>
    <row r="159" spans="1:25" s="3" customFormat="1" ht="89.45" customHeight="1" x14ac:dyDescent="0.25">
      <c r="A159" s="53">
        <v>147</v>
      </c>
      <c r="B159" s="9" t="s">
        <v>793</v>
      </c>
      <c r="C159" s="9" t="s">
        <v>795</v>
      </c>
      <c r="D159" s="9" t="s">
        <v>1594</v>
      </c>
      <c r="E159" s="114">
        <v>16130</v>
      </c>
      <c r="F159" s="114">
        <v>28269</v>
      </c>
      <c r="G159" s="115">
        <v>0.93</v>
      </c>
      <c r="H159" s="189">
        <v>0.8</v>
      </c>
      <c r="I159" s="210"/>
      <c r="J159" s="40">
        <v>0.78</v>
      </c>
      <c r="K159" s="41">
        <v>1129.0999999999985</v>
      </c>
      <c r="L159" s="41">
        <v>5330.7999999999984</v>
      </c>
      <c r="M159" s="41">
        <v>5896.1799999999994</v>
      </c>
      <c r="N159" s="41">
        <v>4443414.2456140351</v>
      </c>
      <c r="O159" s="41">
        <v>8772391.521739129</v>
      </c>
      <c r="P159" s="41">
        <v>3707.6399999999994</v>
      </c>
      <c r="Q159" s="41">
        <v>4211.6399999999994</v>
      </c>
      <c r="R159" s="41">
        <v>0</v>
      </c>
      <c r="S159" s="161">
        <v>13215805.767353164</v>
      </c>
      <c r="T159" s="69"/>
      <c r="U159" s="218" t="s">
        <v>1715</v>
      </c>
      <c r="V159" s="1">
        <f t="shared" si="19"/>
        <v>323</v>
      </c>
      <c r="W159" s="6">
        <f t="shared" si="20"/>
        <v>565</v>
      </c>
      <c r="X159" s="23">
        <f t="shared" si="21"/>
        <v>565</v>
      </c>
      <c r="Y159" s="116"/>
    </row>
    <row r="160" spans="1:25" s="3" customFormat="1" x14ac:dyDescent="0.25">
      <c r="A160" s="53">
        <v>148</v>
      </c>
      <c r="B160" s="9" t="s">
        <v>387</v>
      </c>
      <c r="C160" s="9" t="s">
        <v>389</v>
      </c>
      <c r="D160" s="9" t="s">
        <v>1589</v>
      </c>
      <c r="E160" s="10">
        <v>22386</v>
      </c>
      <c r="F160" s="10">
        <v>28613</v>
      </c>
      <c r="G160" s="12">
        <v>0.90710000000000002</v>
      </c>
      <c r="H160" s="189">
        <v>0.79930000000000001</v>
      </c>
      <c r="I160" s="210"/>
      <c r="J160" s="58">
        <v>1</v>
      </c>
      <c r="K160" s="25">
        <v>2079</v>
      </c>
      <c r="L160" s="8">
        <v>5170.6291000000001</v>
      </c>
      <c r="M160" s="8">
        <v>0</v>
      </c>
      <c r="N160" s="8" t="s">
        <v>1541</v>
      </c>
      <c r="O160" s="8" t="s">
        <v>1542</v>
      </c>
      <c r="P160" s="8">
        <v>6748</v>
      </c>
      <c r="Q160" s="8">
        <v>6748</v>
      </c>
      <c r="R160" s="8" t="s">
        <v>1543</v>
      </c>
      <c r="S160" s="161" t="s">
        <v>1544</v>
      </c>
      <c r="T160" s="69"/>
      <c r="U160" s="199"/>
      <c r="V160" s="1">
        <f t="shared" si="19"/>
        <v>448</v>
      </c>
      <c r="W160" s="6">
        <f t="shared" si="20"/>
        <v>572</v>
      </c>
      <c r="X160" s="23">
        <f t="shared" si="21"/>
        <v>572</v>
      </c>
    </row>
    <row r="161" spans="1:24" s="3" customFormat="1" ht="21" x14ac:dyDescent="0.25">
      <c r="A161" s="53">
        <v>149</v>
      </c>
      <c r="B161" s="9" t="s">
        <v>1276</v>
      </c>
      <c r="C161" s="9" t="s">
        <v>1283</v>
      </c>
      <c r="D161" s="9" t="s">
        <v>1573</v>
      </c>
      <c r="E161" s="10">
        <v>3349</v>
      </c>
      <c r="F161" s="10">
        <v>3213</v>
      </c>
      <c r="G161" s="12">
        <v>0.997</v>
      </c>
      <c r="H161" s="189">
        <v>0.79649999999999999</v>
      </c>
      <c r="I161" s="210"/>
      <c r="J161" s="58">
        <v>0.79649999999999999</v>
      </c>
      <c r="K161" s="8">
        <v>10</v>
      </c>
      <c r="L161" s="8">
        <v>654</v>
      </c>
      <c r="M161" s="8">
        <v>654</v>
      </c>
      <c r="N161" s="8">
        <v>2987388</v>
      </c>
      <c r="O161" s="8">
        <v>4567548</v>
      </c>
      <c r="P161" s="8">
        <v>681</v>
      </c>
      <c r="Q161" s="8">
        <v>681</v>
      </c>
      <c r="R161" s="8">
        <v>0</v>
      </c>
      <c r="S161" s="161">
        <v>7554936</v>
      </c>
      <c r="T161" s="69"/>
      <c r="U161" s="218" t="s">
        <v>1715</v>
      </c>
      <c r="V161" s="1">
        <f t="shared" si="19"/>
        <v>67</v>
      </c>
      <c r="W161" s="6">
        <f t="shared" si="20"/>
        <v>64</v>
      </c>
      <c r="X161" s="23">
        <f t="shared" si="21"/>
        <v>64</v>
      </c>
    </row>
    <row r="162" spans="1:24" s="3" customFormat="1" x14ac:dyDescent="0.25">
      <c r="A162" s="53">
        <v>150</v>
      </c>
      <c r="B162" s="9" t="s">
        <v>709</v>
      </c>
      <c r="C162" s="9" t="s">
        <v>723</v>
      </c>
      <c r="D162" s="9" t="s">
        <v>723</v>
      </c>
      <c r="E162" s="10">
        <v>3288</v>
      </c>
      <c r="F162" s="10">
        <v>4466</v>
      </c>
      <c r="G162" s="12">
        <v>0.72354014598540151</v>
      </c>
      <c r="H162" s="189">
        <v>0.7964621585311239</v>
      </c>
      <c r="I162" s="210"/>
      <c r="J162" s="58">
        <v>0.7964621585311239</v>
      </c>
      <c r="K162" s="8">
        <v>843.23999999999978</v>
      </c>
      <c r="L162" s="8">
        <v>820.00000000000068</v>
      </c>
      <c r="M162" s="8">
        <v>820.00000000000068</v>
      </c>
      <c r="N162" s="8">
        <v>449738.58461538469</v>
      </c>
      <c r="O162" s="8">
        <v>792642.84615384613</v>
      </c>
      <c r="P162" s="8">
        <v>843.23999999999978</v>
      </c>
      <c r="Q162" s="8">
        <v>843.23999999999978</v>
      </c>
      <c r="R162" s="8">
        <v>0</v>
      </c>
      <c r="S162" s="161">
        <v>1242381.4307692307</v>
      </c>
      <c r="T162" s="69"/>
      <c r="U162" s="218" t="s">
        <v>1715</v>
      </c>
      <c r="V162" s="1">
        <f t="shared" si="19"/>
        <v>66</v>
      </c>
      <c r="W162" s="6">
        <f t="shared" si="20"/>
        <v>89</v>
      </c>
      <c r="X162" s="23">
        <f t="shared" si="21"/>
        <v>89</v>
      </c>
    </row>
    <row r="163" spans="1:24" s="3" customFormat="1" ht="42" x14ac:dyDescent="0.25">
      <c r="A163" s="53">
        <v>151</v>
      </c>
      <c r="B163" s="9" t="s">
        <v>939</v>
      </c>
      <c r="C163" s="9" t="s">
        <v>940</v>
      </c>
      <c r="D163" s="9" t="s">
        <v>963</v>
      </c>
      <c r="E163" s="10">
        <v>107905</v>
      </c>
      <c r="F163" s="10">
        <v>126515</v>
      </c>
      <c r="G163" s="12">
        <v>0.9105972846485334</v>
      </c>
      <c r="H163" s="189">
        <v>0.79617436667588815</v>
      </c>
      <c r="I163" s="210"/>
      <c r="J163" s="58">
        <v>0.79617436667588815</v>
      </c>
      <c r="K163" s="8">
        <v>9647</v>
      </c>
      <c r="L163" s="8">
        <v>25787.000000000011</v>
      </c>
      <c r="M163" s="11">
        <v>25787.000000000011</v>
      </c>
      <c r="N163" s="8">
        <v>6680964.8083319459</v>
      </c>
      <c r="O163" s="8">
        <v>14137362.760286525</v>
      </c>
      <c r="P163" s="8">
        <v>25787</v>
      </c>
      <c r="Q163" s="8">
        <v>25787</v>
      </c>
      <c r="R163" s="8">
        <v>0</v>
      </c>
      <c r="S163" s="161">
        <v>20818327.568618469</v>
      </c>
      <c r="T163" s="69"/>
      <c r="U163" s="218" t="s">
        <v>1715</v>
      </c>
      <c r="V163" s="1">
        <f t="shared" si="19"/>
        <v>0</v>
      </c>
      <c r="W163" s="6">
        <f t="shared" si="20"/>
        <v>0</v>
      </c>
      <c r="X163" s="23">
        <f t="shared" si="21"/>
        <v>2530</v>
      </c>
    </row>
    <row r="164" spans="1:24" s="3" customFormat="1" x14ac:dyDescent="0.25">
      <c r="A164" s="53">
        <v>152</v>
      </c>
      <c r="B164" s="9" t="s">
        <v>684</v>
      </c>
      <c r="C164" s="9" t="s">
        <v>692</v>
      </c>
      <c r="D164" s="9" t="s">
        <v>692</v>
      </c>
      <c r="E164" s="10">
        <v>4045</v>
      </c>
      <c r="F164" s="10">
        <v>4247</v>
      </c>
      <c r="G164" s="12">
        <v>0.90086526576019776</v>
      </c>
      <c r="H164" s="189">
        <v>0.79609135860607483</v>
      </c>
      <c r="I164" s="210"/>
      <c r="J164" s="58">
        <v>0.79609135860607483</v>
      </c>
      <c r="K164" s="8">
        <v>320.09999999999991</v>
      </c>
      <c r="L164" s="8">
        <v>781.00000000000023</v>
      </c>
      <c r="M164" s="11">
        <v>781.00000000000023</v>
      </c>
      <c r="N164" s="8">
        <v>125988.79999999999</v>
      </c>
      <c r="O164" s="8">
        <v>221333</v>
      </c>
      <c r="P164" s="8">
        <v>785.09999999999991</v>
      </c>
      <c r="Q164" s="8">
        <v>785.09999999999991</v>
      </c>
      <c r="R164" s="8">
        <v>0</v>
      </c>
      <c r="S164" s="161">
        <v>347321.8</v>
      </c>
      <c r="T164" s="69"/>
      <c r="U164" s="199"/>
      <c r="V164" s="1">
        <f t="shared" si="19"/>
        <v>81</v>
      </c>
      <c r="W164" s="6">
        <f t="shared" si="20"/>
        <v>85</v>
      </c>
      <c r="X164" s="23">
        <f t="shared" si="21"/>
        <v>85</v>
      </c>
    </row>
    <row r="165" spans="1:24" s="3" customFormat="1" x14ac:dyDescent="0.25">
      <c r="A165" s="53">
        <v>153</v>
      </c>
      <c r="B165" s="9" t="s">
        <v>909</v>
      </c>
      <c r="C165" s="9" t="s">
        <v>927</v>
      </c>
      <c r="D165" s="9" t="s">
        <v>927</v>
      </c>
      <c r="E165" s="10">
        <v>2095</v>
      </c>
      <c r="F165" s="10">
        <v>2200</v>
      </c>
      <c r="G165" s="12">
        <v>0.5856801909307876</v>
      </c>
      <c r="H165" s="189">
        <v>0.79500000000000004</v>
      </c>
      <c r="I165" s="210"/>
      <c r="J165" s="58">
        <v>0.79500000000000004</v>
      </c>
      <c r="K165" s="8">
        <v>826.09999999999991</v>
      </c>
      <c r="L165" s="8">
        <v>406.99999999999989</v>
      </c>
      <c r="M165" s="8">
        <v>406.99999999999989</v>
      </c>
      <c r="N165" s="8">
        <v>212347.12592592591</v>
      </c>
      <c r="O165" s="8">
        <v>373791.96296296298</v>
      </c>
      <c r="P165" s="8">
        <v>409.09999999999991</v>
      </c>
      <c r="Q165" s="8">
        <v>409.09999999999991</v>
      </c>
      <c r="R165" s="8">
        <v>0</v>
      </c>
      <c r="S165" s="161">
        <v>586139.08888888895</v>
      </c>
      <c r="T165" s="69"/>
      <c r="U165" s="199"/>
      <c r="V165" s="1">
        <f t="shared" si="19"/>
        <v>42</v>
      </c>
      <c r="W165" s="6">
        <f t="shared" si="20"/>
        <v>44</v>
      </c>
      <c r="X165" s="23">
        <f t="shared" si="21"/>
        <v>44</v>
      </c>
    </row>
    <row r="166" spans="1:24" s="3" customFormat="1" ht="21" x14ac:dyDescent="0.25">
      <c r="A166" s="53">
        <v>154</v>
      </c>
      <c r="B166" s="9" t="s">
        <v>420</v>
      </c>
      <c r="C166" s="9" t="s">
        <v>418</v>
      </c>
      <c r="D166" s="9" t="s">
        <v>1590</v>
      </c>
      <c r="E166" s="10">
        <v>55592</v>
      </c>
      <c r="F166" s="10">
        <v>66791</v>
      </c>
      <c r="G166" s="12">
        <v>0.96085983152462628</v>
      </c>
      <c r="H166" s="189">
        <v>0.79</v>
      </c>
      <c r="I166" s="210"/>
      <c r="J166" s="58">
        <v>0.79</v>
      </c>
      <c r="K166" s="8">
        <v>2293.7200000000012</v>
      </c>
      <c r="L166" s="8">
        <v>12690.109999999997</v>
      </c>
      <c r="M166" s="8">
        <v>12690.109999999997</v>
      </c>
      <c r="N166" s="8">
        <v>1221655.2</v>
      </c>
      <c r="O166" s="8">
        <v>7153667.4000000004</v>
      </c>
      <c r="P166" s="8">
        <v>11037.839999999997</v>
      </c>
      <c r="Q166" s="8">
        <v>11037.839999999997</v>
      </c>
      <c r="R166" s="8">
        <v>0</v>
      </c>
      <c r="S166" s="161">
        <v>8375322.6000000006</v>
      </c>
      <c r="T166" s="69"/>
      <c r="U166" s="218" t="s">
        <v>1715</v>
      </c>
      <c r="V166" s="1">
        <f t="shared" si="19"/>
        <v>1112</v>
      </c>
      <c r="W166" s="6">
        <f t="shared" si="20"/>
        <v>1336</v>
      </c>
      <c r="X166" s="23">
        <f t="shared" si="21"/>
        <v>1336</v>
      </c>
    </row>
    <row r="167" spans="1:24" s="3" customFormat="1" x14ac:dyDescent="0.25">
      <c r="A167" s="53">
        <v>155</v>
      </c>
      <c r="B167" s="9" t="s">
        <v>750</v>
      </c>
      <c r="C167" s="9" t="s">
        <v>759</v>
      </c>
      <c r="D167" s="9" t="s">
        <v>759</v>
      </c>
      <c r="E167" s="10">
        <v>21467</v>
      </c>
      <c r="F167" s="10">
        <v>21981</v>
      </c>
      <c r="G167" s="12">
        <v>0.96068384031303866</v>
      </c>
      <c r="H167" s="189">
        <v>0.78940903507574722</v>
      </c>
      <c r="I167" s="210"/>
      <c r="J167" s="58">
        <v>0.78940903507574722</v>
      </c>
      <c r="K167" s="8">
        <v>414.65999999999985</v>
      </c>
      <c r="L167" s="8">
        <v>4189</v>
      </c>
      <c r="M167" s="8">
        <v>4189</v>
      </c>
      <c r="N167" s="8">
        <v>381069.73333333334</v>
      </c>
      <c r="O167" s="8">
        <v>675105.66666666663</v>
      </c>
      <c r="P167" s="8">
        <v>4199.66</v>
      </c>
      <c r="Q167" s="8">
        <v>4199.66</v>
      </c>
      <c r="R167" s="8">
        <v>0</v>
      </c>
      <c r="S167" s="161">
        <v>1056175.3999999999</v>
      </c>
      <c r="T167" s="69"/>
      <c r="U167" s="199"/>
      <c r="V167" s="1">
        <f t="shared" si="19"/>
        <v>429</v>
      </c>
      <c r="W167" s="6">
        <f t="shared" si="20"/>
        <v>440</v>
      </c>
      <c r="X167" s="23">
        <f t="shared" si="21"/>
        <v>440</v>
      </c>
    </row>
    <row r="168" spans="1:24" s="3" customFormat="1" x14ac:dyDescent="0.25">
      <c r="A168" s="53">
        <v>156</v>
      </c>
      <c r="B168" s="9" t="s">
        <v>133</v>
      </c>
      <c r="C168" s="9" t="s">
        <v>135</v>
      </c>
      <c r="D168" s="9" t="s">
        <v>164</v>
      </c>
      <c r="E168" s="10">
        <v>20175</v>
      </c>
      <c r="F168" s="10">
        <v>22135</v>
      </c>
      <c r="G168" s="12">
        <v>1</v>
      </c>
      <c r="H168" s="189">
        <v>0.78915744296363211</v>
      </c>
      <c r="I168" s="210"/>
      <c r="J168" s="58">
        <v>0.75093742941043606</v>
      </c>
      <c r="K168" s="8">
        <v>0</v>
      </c>
      <c r="L168" s="8">
        <v>4224.0000000000036</v>
      </c>
      <c r="M168" s="8">
        <v>5069.9999999999982</v>
      </c>
      <c r="N168" s="8">
        <v>0</v>
      </c>
      <c r="O168" s="8">
        <v>4065529.9999999986</v>
      </c>
      <c r="P168" s="8">
        <v>4263.5</v>
      </c>
      <c r="Q168" s="8">
        <v>4263.5</v>
      </c>
      <c r="R168" s="8">
        <v>0</v>
      </c>
      <c r="S168" s="161">
        <v>4065529.9999999986</v>
      </c>
      <c r="T168" s="69"/>
      <c r="U168" s="218" t="s">
        <v>1715</v>
      </c>
      <c r="V168" s="1">
        <f t="shared" si="19"/>
        <v>404</v>
      </c>
      <c r="W168" s="6">
        <f t="shared" si="20"/>
        <v>443</v>
      </c>
      <c r="X168" s="23">
        <f t="shared" si="21"/>
        <v>443</v>
      </c>
    </row>
    <row r="169" spans="1:24" s="3" customFormat="1" x14ac:dyDescent="0.25">
      <c r="A169" s="53">
        <v>157</v>
      </c>
      <c r="B169" s="9" t="s">
        <v>1338</v>
      </c>
      <c r="C169" s="9" t="s">
        <v>1340</v>
      </c>
      <c r="D169" s="9" t="s">
        <v>1607</v>
      </c>
      <c r="E169" s="10">
        <v>12739</v>
      </c>
      <c r="F169" s="10">
        <v>12030</v>
      </c>
      <c r="G169" s="12">
        <v>0.86584504278200791</v>
      </c>
      <c r="H169" s="189">
        <v>0.78911055694098087</v>
      </c>
      <c r="I169" s="210"/>
      <c r="J169" s="58">
        <v>0.78911055694098087</v>
      </c>
      <c r="K169" s="8">
        <v>1454.2199999999993</v>
      </c>
      <c r="L169" s="8">
        <v>2296</v>
      </c>
      <c r="M169" s="8">
        <v>2296</v>
      </c>
      <c r="N169" s="8">
        <v>380089.73333333328</v>
      </c>
      <c r="O169" s="8">
        <v>668049.66666666663</v>
      </c>
      <c r="P169" s="8">
        <v>2282.2199999999993</v>
      </c>
      <c r="Q169" s="8">
        <v>2282.2199999999993</v>
      </c>
      <c r="R169" s="8">
        <v>0</v>
      </c>
      <c r="S169" s="161">
        <v>1048139.3999999999</v>
      </c>
      <c r="T169" s="69"/>
      <c r="U169" s="218" t="s">
        <v>1715</v>
      </c>
      <c r="V169" s="1">
        <f t="shared" si="19"/>
        <v>255</v>
      </c>
      <c r="W169" s="6">
        <f t="shared" si="20"/>
        <v>241</v>
      </c>
      <c r="X169" s="23">
        <f t="shared" si="21"/>
        <v>241</v>
      </c>
    </row>
    <row r="170" spans="1:24" s="3" customFormat="1" x14ac:dyDescent="0.25">
      <c r="A170" s="53">
        <v>158</v>
      </c>
      <c r="B170" s="9" t="s">
        <v>909</v>
      </c>
      <c r="C170" s="9" t="s">
        <v>916</v>
      </c>
      <c r="D170" s="9" t="s">
        <v>916</v>
      </c>
      <c r="E170" s="10">
        <v>5113</v>
      </c>
      <c r="F170" s="10">
        <v>5624</v>
      </c>
      <c r="G170" s="12">
        <v>0.99667514179542338</v>
      </c>
      <c r="H170" s="189">
        <v>0.78858463726884775</v>
      </c>
      <c r="I170" s="210"/>
      <c r="J170" s="58">
        <v>0.78858463726884775</v>
      </c>
      <c r="K170" s="8">
        <v>0</v>
      </c>
      <c r="L170" s="8">
        <v>1077.0000000000002</v>
      </c>
      <c r="M170" s="8">
        <v>1077.0000000000002</v>
      </c>
      <c r="N170" s="8">
        <v>0</v>
      </c>
      <c r="O170" s="8">
        <v>0</v>
      </c>
      <c r="P170" s="8">
        <v>0</v>
      </c>
      <c r="Q170" s="8">
        <v>0</v>
      </c>
      <c r="R170" s="8">
        <v>0</v>
      </c>
      <c r="S170" s="161">
        <v>0</v>
      </c>
      <c r="T170" s="69"/>
      <c r="U170" s="199"/>
      <c r="V170" s="1">
        <f t="shared" si="19"/>
        <v>102</v>
      </c>
      <c r="W170" s="6">
        <f t="shared" si="20"/>
        <v>112</v>
      </c>
      <c r="X170" s="23">
        <f t="shared" si="21"/>
        <v>112</v>
      </c>
    </row>
    <row r="171" spans="1:24" s="3" customFormat="1" x14ac:dyDescent="0.25">
      <c r="A171" s="53">
        <v>159</v>
      </c>
      <c r="B171" s="9" t="s">
        <v>425</v>
      </c>
      <c r="C171" s="9" t="s">
        <v>434</v>
      </c>
      <c r="D171" s="9" t="s">
        <v>434</v>
      </c>
      <c r="E171" s="10">
        <v>6869</v>
      </c>
      <c r="F171" s="10">
        <v>13733</v>
      </c>
      <c r="G171" s="12">
        <v>0.90959382734022431</v>
      </c>
      <c r="H171" s="189">
        <v>0.78846573945969567</v>
      </c>
      <c r="I171" s="210"/>
      <c r="J171" s="58">
        <v>0.78846573945969567</v>
      </c>
      <c r="K171" s="8">
        <v>0</v>
      </c>
      <c r="L171" s="8">
        <v>2629.9999999999995</v>
      </c>
      <c r="M171" s="8">
        <v>2629.9999999999995</v>
      </c>
      <c r="N171" s="8">
        <v>0</v>
      </c>
      <c r="O171" s="8">
        <v>0</v>
      </c>
      <c r="P171" s="8">
        <v>0</v>
      </c>
      <c r="Q171" s="8">
        <v>0</v>
      </c>
      <c r="R171" s="8">
        <v>0</v>
      </c>
      <c r="S171" s="161">
        <v>0</v>
      </c>
      <c r="T171" s="69"/>
      <c r="U171" s="199"/>
      <c r="V171" s="1">
        <f t="shared" si="19"/>
        <v>137</v>
      </c>
      <c r="W171" s="6">
        <f t="shared" si="20"/>
        <v>275</v>
      </c>
      <c r="X171" s="23">
        <f t="shared" si="21"/>
        <v>275</v>
      </c>
    </row>
    <row r="172" spans="1:24" s="3" customFormat="1" x14ac:dyDescent="0.25">
      <c r="A172" s="53">
        <v>160</v>
      </c>
      <c r="B172" s="9" t="s">
        <v>282</v>
      </c>
      <c r="C172" s="9" t="s">
        <v>295</v>
      </c>
      <c r="D172" s="9" t="s">
        <v>295</v>
      </c>
      <c r="E172" s="10">
        <v>4528</v>
      </c>
      <c r="F172" s="10">
        <v>4269</v>
      </c>
      <c r="G172" s="12">
        <v>0.93617491166077738</v>
      </c>
      <c r="H172" s="189">
        <v>0.78730381822440842</v>
      </c>
      <c r="I172" s="210"/>
      <c r="J172" s="58">
        <v>0.78730381822440842</v>
      </c>
      <c r="K172" s="8">
        <v>198.4399999999996</v>
      </c>
      <c r="L172" s="8">
        <v>823.00000000000045</v>
      </c>
      <c r="M172" s="8">
        <v>823.00000000000045</v>
      </c>
      <c r="N172" s="8">
        <v>101917.93684210526</v>
      </c>
      <c r="O172" s="8">
        <v>567028</v>
      </c>
      <c r="P172" s="8">
        <v>817.4399999999996</v>
      </c>
      <c r="Q172" s="8">
        <v>817.4399999999996</v>
      </c>
      <c r="R172" s="8">
        <v>0</v>
      </c>
      <c r="S172" s="161">
        <v>668945.93684210523</v>
      </c>
      <c r="T172" s="69"/>
      <c r="U172" s="199"/>
      <c r="V172" s="1">
        <f t="shared" si="19"/>
        <v>91</v>
      </c>
      <c r="W172" s="6">
        <f t="shared" si="20"/>
        <v>85</v>
      </c>
      <c r="X172" s="23">
        <f t="shared" si="21"/>
        <v>85</v>
      </c>
    </row>
    <row r="173" spans="1:24" s="3" customFormat="1" x14ac:dyDescent="0.25">
      <c r="A173" s="53">
        <v>161</v>
      </c>
      <c r="B173" s="9" t="s">
        <v>1338</v>
      </c>
      <c r="C173" s="9" t="s">
        <v>1351</v>
      </c>
      <c r="D173" s="9" t="s">
        <v>1579</v>
      </c>
      <c r="E173" s="10">
        <v>2620</v>
      </c>
      <c r="F173" s="10">
        <v>2724</v>
      </c>
      <c r="G173" s="12">
        <v>0.79</v>
      </c>
      <c r="H173" s="189">
        <v>0.78707782672540394</v>
      </c>
      <c r="I173" s="210"/>
      <c r="J173" s="58">
        <v>0.78707782672540394</v>
      </c>
      <c r="K173" s="8">
        <v>2567.6</v>
      </c>
      <c r="L173" s="8">
        <v>525.99999999999966</v>
      </c>
      <c r="M173" s="8">
        <v>525.99999999999966</v>
      </c>
      <c r="N173" s="8">
        <v>1263888.8391304347</v>
      </c>
      <c r="O173" s="8">
        <v>929614.5</v>
      </c>
      <c r="P173" s="8">
        <v>527.59999999999991</v>
      </c>
      <c r="Q173" s="8">
        <v>527.59999999999991</v>
      </c>
      <c r="R173" s="8">
        <v>0</v>
      </c>
      <c r="S173" s="161">
        <v>2193503.3391304347</v>
      </c>
      <c r="T173" s="69"/>
      <c r="U173" s="199"/>
      <c r="V173" s="1">
        <f t="shared" si="19"/>
        <v>52</v>
      </c>
      <c r="W173" s="6">
        <f t="shared" si="20"/>
        <v>54</v>
      </c>
      <c r="X173" s="23">
        <f t="shared" si="21"/>
        <v>54</v>
      </c>
    </row>
    <row r="174" spans="1:24" s="3" customFormat="1" x14ac:dyDescent="0.25">
      <c r="A174" s="53">
        <v>162</v>
      </c>
      <c r="B174" s="9" t="s">
        <v>16</v>
      </c>
      <c r="C174" s="9" t="s">
        <v>20</v>
      </c>
      <c r="D174" s="9" t="s">
        <v>48</v>
      </c>
      <c r="E174" s="10">
        <v>18165</v>
      </c>
      <c r="F174" s="10">
        <v>18727</v>
      </c>
      <c r="G174" s="12">
        <v>0.95684007707129104</v>
      </c>
      <c r="H174" s="189">
        <v>0.78661825172211242</v>
      </c>
      <c r="I174" s="210"/>
      <c r="J174" s="58">
        <v>0.78661825172211242</v>
      </c>
      <c r="K174" s="8">
        <v>420.70000000000101</v>
      </c>
      <c r="L174" s="8">
        <v>3621.0000000000009</v>
      </c>
      <c r="M174" s="8">
        <v>3621.0000000000009</v>
      </c>
      <c r="N174" s="8">
        <v>343671.70833333267</v>
      </c>
      <c r="O174" s="8">
        <v>1535916.8416666675</v>
      </c>
      <c r="P174" s="8">
        <v>3632.7000000000007</v>
      </c>
      <c r="Q174" s="8">
        <v>3632.7000000000007</v>
      </c>
      <c r="R174" s="8">
        <v>0</v>
      </c>
      <c r="S174" s="161">
        <v>1879588.5500000003</v>
      </c>
      <c r="T174" s="69"/>
      <c r="U174" s="218" t="s">
        <v>1715</v>
      </c>
      <c r="V174" s="1">
        <f t="shared" si="19"/>
        <v>363</v>
      </c>
      <c r="W174" s="6">
        <f t="shared" si="20"/>
        <v>375</v>
      </c>
      <c r="X174" s="23">
        <f t="shared" si="21"/>
        <v>375</v>
      </c>
    </row>
    <row r="175" spans="1:24" s="3" customFormat="1" ht="30" customHeight="1" x14ac:dyDescent="0.25">
      <c r="A175" s="53">
        <v>163</v>
      </c>
      <c r="B175" s="9" t="s">
        <v>65</v>
      </c>
      <c r="C175" s="9" t="s">
        <v>77</v>
      </c>
      <c r="D175" s="9" t="s">
        <v>77</v>
      </c>
      <c r="E175" s="10">
        <v>1701</v>
      </c>
      <c r="F175" s="10">
        <v>3701</v>
      </c>
      <c r="G175" s="12">
        <v>0</v>
      </c>
      <c r="H175" s="189">
        <v>0.78654417724939207</v>
      </c>
      <c r="I175" s="210"/>
      <c r="J175" s="58">
        <v>0.78654417724939207</v>
      </c>
      <c r="K175" s="8">
        <v>1666.98</v>
      </c>
      <c r="L175" s="8">
        <v>715.99999999999989</v>
      </c>
      <c r="M175" s="11">
        <v>715.99999999999989</v>
      </c>
      <c r="N175" s="8">
        <v>422402.86666666664</v>
      </c>
      <c r="O175" s="8">
        <v>744277.33333333326</v>
      </c>
      <c r="P175" s="8">
        <v>755.98</v>
      </c>
      <c r="Q175" s="8">
        <v>755.98</v>
      </c>
      <c r="R175" s="8">
        <v>0</v>
      </c>
      <c r="S175" s="161">
        <v>1166680.2</v>
      </c>
      <c r="T175" s="69"/>
      <c r="U175" s="199"/>
      <c r="V175" s="1">
        <f t="shared" si="19"/>
        <v>34</v>
      </c>
      <c r="W175" s="6">
        <f t="shared" si="20"/>
        <v>74</v>
      </c>
      <c r="X175" s="23">
        <f t="shared" si="21"/>
        <v>74</v>
      </c>
    </row>
    <row r="176" spans="1:24" s="3" customFormat="1" x14ac:dyDescent="0.25">
      <c r="A176" s="53">
        <v>164</v>
      </c>
      <c r="B176" s="9" t="s">
        <v>1015</v>
      </c>
      <c r="C176" s="9" t="s">
        <v>1017</v>
      </c>
      <c r="D176" s="9" t="s">
        <v>1017</v>
      </c>
      <c r="E176" s="10">
        <v>29473</v>
      </c>
      <c r="F176" s="10">
        <v>34899</v>
      </c>
      <c r="G176" s="12">
        <v>1</v>
      </c>
      <c r="H176" s="189">
        <v>0.78513770817131057</v>
      </c>
      <c r="I176" s="210"/>
      <c r="J176" s="58">
        <v>0</v>
      </c>
      <c r="K176" s="8">
        <v>0</v>
      </c>
      <c r="L176" s="8">
        <v>6800.479122529433</v>
      </c>
      <c r="M176" s="8">
        <v>34201</v>
      </c>
      <c r="N176" s="8">
        <v>0</v>
      </c>
      <c r="O176" s="8">
        <v>2986196.347826086</v>
      </c>
      <c r="P176" s="8">
        <v>7397.1399999999994</v>
      </c>
      <c r="Q176" s="8">
        <v>30128.14</v>
      </c>
      <c r="R176" s="8">
        <v>0</v>
      </c>
      <c r="S176" s="161">
        <v>2986196.347826086</v>
      </c>
      <c r="T176" s="69"/>
      <c r="U176" s="218" t="s">
        <v>1715</v>
      </c>
      <c r="V176" s="1">
        <f t="shared" si="19"/>
        <v>589</v>
      </c>
      <c r="W176" s="6">
        <f t="shared" si="20"/>
        <v>698</v>
      </c>
      <c r="X176" s="23">
        <f t="shared" si="21"/>
        <v>698</v>
      </c>
    </row>
    <row r="177" spans="1:24" s="3" customFormat="1" ht="114" customHeight="1" x14ac:dyDescent="0.25">
      <c r="A177" s="53">
        <v>165</v>
      </c>
      <c r="B177" s="9" t="s">
        <v>547</v>
      </c>
      <c r="C177" s="9" t="s">
        <v>573</v>
      </c>
      <c r="D177" s="9" t="s">
        <v>573</v>
      </c>
      <c r="E177" s="10">
        <v>3382</v>
      </c>
      <c r="F177" s="10">
        <v>3551</v>
      </c>
      <c r="G177" s="12">
        <v>0.25931401537551746</v>
      </c>
      <c r="H177" s="189">
        <v>0.78231484088989012</v>
      </c>
      <c r="I177" s="210"/>
      <c r="J177" s="58">
        <v>0</v>
      </c>
      <c r="K177" s="8">
        <v>2437.36</v>
      </c>
      <c r="L177" s="8">
        <v>702.00000000000023</v>
      </c>
      <c r="M177" s="8">
        <v>3480</v>
      </c>
      <c r="N177" s="8">
        <v>420513.73913043481</v>
      </c>
      <c r="O177" s="8">
        <v>738983.91304347827</v>
      </c>
      <c r="P177" s="8">
        <v>705.36000000000013</v>
      </c>
      <c r="Q177" s="8">
        <v>3314.36</v>
      </c>
      <c r="R177" s="8">
        <v>0</v>
      </c>
      <c r="S177" s="161">
        <v>1159497.6521739131</v>
      </c>
      <c r="T177" s="69"/>
      <c r="U177" s="199"/>
      <c r="V177" s="1">
        <f t="shared" si="19"/>
        <v>68</v>
      </c>
      <c r="W177" s="6">
        <f t="shared" si="20"/>
        <v>71</v>
      </c>
      <c r="X177" s="23">
        <f t="shared" si="21"/>
        <v>71</v>
      </c>
    </row>
    <row r="178" spans="1:24" s="3" customFormat="1" x14ac:dyDescent="0.25">
      <c r="A178" s="53">
        <v>166</v>
      </c>
      <c r="B178" s="9" t="s">
        <v>282</v>
      </c>
      <c r="C178" s="9" t="s">
        <v>286</v>
      </c>
      <c r="D178" s="9" t="s">
        <v>312</v>
      </c>
      <c r="E178" s="117">
        <v>8335</v>
      </c>
      <c r="F178" s="117">
        <v>9021</v>
      </c>
      <c r="G178" s="118">
        <v>0.86130773845230957</v>
      </c>
      <c r="H178" s="189">
        <v>0.78040128588848245</v>
      </c>
      <c r="I178" s="210"/>
      <c r="J178" s="119">
        <v>0.78040128588848245</v>
      </c>
      <c r="K178" s="120">
        <v>989.30000000000018</v>
      </c>
      <c r="L178" s="120">
        <v>1800.9999999999998</v>
      </c>
      <c r="M178" s="120">
        <v>1800.9999999999998</v>
      </c>
      <c r="N178" s="8">
        <v>812949.2</v>
      </c>
      <c r="O178" s="8">
        <v>2098038.7647058824</v>
      </c>
      <c r="P178" s="120">
        <v>1814.3000000000002</v>
      </c>
      <c r="Q178" s="120">
        <v>1814.3000000000002</v>
      </c>
      <c r="R178" s="8">
        <v>0</v>
      </c>
      <c r="S178" s="161">
        <v>2910987.9647058826</v>
      </c>
      <c r="T178" s="69"/>
      <c r="U178" s="202"/>
      <c r="V178" s="1">
        <f t="shared" si="19"/>
        <v>167</v>
      </c>
      <c r="W178" s="6">
        <f t="shared" si="20"/>
        <v>180</v>
      </c>
      <c r="X178" s="23">
        <f t="shared" si="21"/>
        <v>180</v>
      </c>
    </row>
    <row r="179" spans="1:24" s="3" customFormat="1" x14ac:dyDescent="0.25">
      <c r="A179" s="53">
        <v>167</v>
      </c>
      <c r="B179" s="9" t="s">
        <v>858</v>
      </c>
      <c r="C179" s="9" t="s">
        <v>866</v>
      </c>
      <c r="D179" s="9" t="s">
        <v>866</v>
      </c>
      <c r="E179" s="117">
        <v>5025</v>
      </c>
      <c r="F179" s="117">
        <v>5528</v>
      </c>
      <c r="G179" s="118">
        <v>1</v>
      </c>
      <c r="H179" s="189">
        <v>0.77984804630969606</v>
      </c>
      <c r="I179" s="210"/>
      <c r="J179" s="119">
        <v>0</v>
      </c>
      <c r="K179" s="120">
        <v>0</v>
      </c>
      <c r="L179" s="120">
        <v>1106.0000000000002</v>
      </c>
      <c r="M179" s="120">
        <v>5417</v>
      </c>
      <c r="N179" s="8">
        <v>0</v>
      </c>
      <c r="O179" s="8">
        <v>1632182.3333333333</v>
      </c>
      <c r="P179" s="120">
        <v>1116.5</v>
      </c>
      <c r="Q179" s="120">
        <v>4924.5</v>
      </c>
      <c r="R179" s="8">
        <v>1822745.0987547785</v>
      </c>
      <c r="S179" s="161">
        <v>3454927.4320881115</v>
      </c>
      <c r="T179" s="69"/>
      <c r="U179" s="202"/>
      <c r="V179" s="1">
        <f t="shared" si="19"/>
        <v>101</v>
      </c>
      <c r="W179" s="6">
        <f t="shared" si="20"/>
        <v>111</v>
      </c>
      <c r="X179" s="23">
        <f t="shared" si="21"/>
        <v>111</v>
      </c>
    </row>
    <row r="180" spans="1:24" s="3" customFormat="1" ht="15" customHeight="1" x14ac:dyDescent="0.25">
      <c r="A180" s="53">
        <v>168</v>
      </c>
      <c r="B180" s="9" t="s">
        <v>1292</v>
      </c>
      <c r="C180" s="9" t="s">
        <v>1300</v>
      </c>
      <c r="D180" s="9" t="s">
        <v>1321</v>
      </c>
      <c r="E180" s="117">
        <v>2650</v>
      </c>
      <c r="F180" s="117">
        <v>3870</v>
      </c>
      <c r="G180" s="118">
        <v>0.63320754716981131</v>
      </c>
      <c r="H180" s="189">
        <v>0.77906976744186052</v>
      </c>
      <c r="I180" s="210"/>
      <c r="J180" s="119">
        <v>0.77906976744186052</v>
      </c>
      <c r="K180" s="120">
        <v>919</v>
      </c>
      <c r="L180" s="120">
        <v>777.99999999999977</v>
      </c>
      <c r="M180" s="120">
        <v>777.99999999999977</v>
      </c>
      <c r="N180" s="8">
        <v>1184031.8030303032</v>
      </c>
      <c r="O180" s="8">
        <v>1460841.606060606</v>
      </c>
      <c r="P180" s="120">
        <v>802</v>
      </c>
      <c r="Q180" s="120">
        <v>802</v>
      </c>
      <c r="R180" s="8">
        <v>0</v>
      </c>
      <c r="S180" s="161">
        <v>2644873.4090909092</v>
      </c>
      <c r="T180" s="69"/>
      <c r="U180" s="217" t="s">
        <v>1715</v>
      </c>
      <c r="V180" s="1">
        <f t="shared" si="19"/>
        <v>53</v>
      </c>
      <c r="W180" s="6">
        <f t="shared" si="20"/>
        <v>77</v>
      </c>
      <c r="X180" s="23">
        <f t="shared" si="21"/>
        <v>77</v>
      </c>
    </row>
    <row r="181" spans="1:24" s="3" customFormat="1" x14ac:dyDescent="0.25">
      <c r="A181" s="53">
        <v>169</v>
      </c>
      <c r="B181" s="9" t="s">
        <v>16</v>
      </c>
      <c r="C181" s="9" t="s">
        <v>27</v>
      </c>
      <c r="D181" s="9" t="s">
        <v>53</v>
      </c>
      <c r="E181" s="10">
        <v>2681</v>
      </c>
      <c r="F181" s="10">
        <v>2815</v>
      </c>
      <c r="G181" s="12">
        <v>1</v>
      </c>
      <c r="H181" s="189">
        <v>0.77690941385435164</v>
      </c>
      <c r="I181" s="210"/>
      <c r="J181" s="58">
        <v>0.77690941385435164</v>
      </c>
      <c r="K181" s="8">
        <v>0</v>
      </c>
      <c r="L181" s="8">
        <v>572.00000000000011</v>
      </c>
      <c r="M181" s="8">
        <v>572.00000000000011</v>
      </c>
      <c r="N181" s="8">
        <v>0</v>
      </c>
      <c r="O181" s="8">
        <v>423942.5555555551</v>
      </c>
      <c r="P181" s="8">
        <v>574.38000000000011</v>
      </c>
      <c r="Q181" s="8">
        <v>574.38000000000011</v>
      </c>
      <c r="R181" s="8">
        <v>0</v>
      </c>
      <c r="S181" s="161">
        <v>423942.5555555551</v>
      </c>
      <c r="T181" s="69"/>
      <c r="U181" s="202"/>
      <c r="V181" s="1">
        <f t="shared" si="19"/>
        <v>54</v>
      </c>
      <c r="W181" s="6">
        <f t="shared" si="20"/>
        <v>56</v>
      </c>
      <c r="X181" s="23">
        <f t="shared" si="21"/>
        <v>56</v>
      </c>
    </row>
    <row r="182" spans="1:24" s="3" customFormat="1" ht="15" customHeight="1" x14ac:dyDescent="0.25">
      <c r="A182" s="53">
        <v>170</v>
      </c>
      <c r="B182" s="9" t="s">
        <v>547</v>
      </c>
      <c r="C182" s="9" t="s">
        <v>548</v>
      </c>
      <c r="D182" s="9" t="s">
        <v>592</v>
      </c>
      <c r="E182" s="10">
        <v>256620</v>
      </c>
      <c r="F182" s="10">
        <v>257101</v>
      </c>
      <c r="G182" s="12">
        <v>0.82379393655989408</v>
      </c>
      <c r="H182" s="189">
        <v>0.77395653848098622</v>
      </c>
      <c r="I182" s="210"/>
      <c r="J182" s="58">
        <v>0.77395653848098622</v>
      </c>
      <c r="K182" s="8">
        <v>45218</v>
      </c>
      <c r="L182" s="8">
        <v>58115.999999999964</v>
      </c>
      <c r="M182" s="8">
        <v>58115.999999999964</v>
      </c>
      <c r="N182" s="8">
        <v>21732878.714891359</v>
      </c>
      <c r="O182" s="8">
        <v>39368752.646396399</v>
      </c>
      <c r="P182" s="8">
        <v>58116</v>
      </c>
      <c r="Q182" s="8">
        <v>58116</v>
      </c>
      <c r="R182" s="8">
        <v>0</v>
      </c>
      <c r="S182" s="161">
        <v>61101631.361287758</v>
      </c>
      <c r="T182" s="69"/>
      <c r="U182" s="217" t="s">
        <v>1715</v>
      </c>
      <c r="V182" s="1">
        <f t="shared" si="19"/>
        <v>0</v>
      </c>
      <c r="W182" s="6">
        <f t="shared" si="20"/>
        <v>0</v>
      </c>
      <c r="X182" s="23">
        <f t="shared" si="21"/>
        <v>5142</v>
      </c>
    </row>
    <row r="183" spans="1:24" s="3" customFormat="1" ht="21" x14ac:dyDescent="0.25">
      <c r="A183" s="53">
        <v>171</v>
      </c>
      <c r="B183" s="9" t="s">
        <v>909</v>
      </c>
      <c r="C183" s="9" t="s">
        <v>911</v>
      </c>
      <c r="D183" s="9" t="s">
        <v>933</v>
      </c>
      <c r="E183" s="10">
        <v>34629</v>
      </c>
      <c r="F183" s="10">
        <v>30285</v>
      </c>
      <c r="G183" s="12">
        <v>0.95558635825464211</v>
      </c>
      <c r="H183" s="189">
        <v>0.77371636123493492</v>
      </c>
      <c r="I183" s="210"/>
      <c r="J183" s="58">
        <v>0.77371636123493492</v>
      </c>
      <c r="K183" s="8">
        <v>845.41999999999825</v>
      </c>
      <c r="L183" s="8">
        <v>6246.9999999999955</v>
      </c>
      <c r="M183" s="8">
        <v>6246.9999999999955</v>
      </c>
      <c r="N183" s="8">
        <v>955207.27969348663</v>
      </c>
      <c r="O183" s="8">
        <v>5130846.9075778853</v>
      </c>
      <c r="P183" s="8">
        <v>6160.4199999999983</v>
      </c>
      <c r="Q183" s="8">
        <v>6160.4199999999983</v>
      </c>
      <c r="R183" s="8">
        <v>0</v>
      </c>
      <c r="S183" s="161">
        <v>6086054.1872713715</v>
      </c>
      <c r="T183" s="69"/>
      <c r="U183" s="201"/>
      <c r="V183" s="1">
        <f t="shared" si="19"/>
        <v>693</v>
      </c>
      <c r="W183" s="6">
        <f t="shared" si="20"/>
        <v>606</v>
      </c>
      <c r="X183" s="23">
        <f t="shared" si="21"/>
        <v>606</v>
      </c>
    </row>
    <row r="184" spans="1:24" s="3" customFormat="1" x14ac:dyDescent="0.25">
      <c r="A184" s="53">
        <v>172</v>
      </c>
      <c r="B184" s="9" t="s">
        <v>482</v>
      </c>
      <c r="C184" s="9" t="s">
        <v>487</v>
      </c>
      <c r="D184" s="9" t="s">
        <v>487</v>
      </c>
      <c r="E184" s="10">
        <v>11996</v>
      </c>
      <c r="F184" s="10">
        <v>14395</v>
      </c>
      <c r="G184" s="12">
        <v>0.92897632544181397</v>
      </c>
      <c r="H184" s="189">
        <v>0.77054532823897182</v>
      </c>
      <c r="I184" s="210"/>
      <c r="J184" s="58">
        <v>0.77054532823897182</v>
      </c>
      <c r="K184" s="8">
        <v>0</v>
      </c>
      <c r="L184" s="8">
        <v>3015.0000000000009</v>
      </c>
      <c r="M184" s="8">
        <v>3015.0000000000009</v>
      </c>
      <c r="N184" s="8">
        <v>0</v>
      </c>
      <c r="O184" s="8">
        <v>0</v>
      </c>
      <c r="P184" s="8">
        <v>0</v>
      </c>
      <c r="Q184" s="8"/>
      <c r="R184" s="8">
        <v>0</v>
      </c>
      <c r="S184" s="161">
        <v>0</v>
      </c>
      <c r="T184" s="69"/>
      <c r="U184" s="201"/>
      <c r="V184" s="1">
        <f t="shared" si="19"/>
        <v>240</v>
      </c>
      <c r="W184" s="6">
        <f t="shared" si="20"/>
        <v>288</v>
      </c>
      <c r="X184" s="23">
        <f t="shared" si="21"/>
        <v>288</v>
      </c>
    </row>
    <row r="185" spans="1:24" s="3" customFormat="1" ht="23.25" customHeight="1" x14ac:dyDescent="0.25">
      <c r="A185" s="53">
        <v>173</v>
      </c>
      <c r="B185" s="9" t="s">
        <v>1015</v>
      </c>
      <c r="C185" s="9" t="s">
        <v>1039</v>
      </c>
      <c r="D185" s="9" t="s">
        <v>1070</v>
      </c>
      <c r="E185" s="21">
        <v>4143</v>
      </c>
      <c r="F185" s="21">
        <v>4350</v>
      </c>
      <c r="G185" s="22">
        <v>1</v>
      </c>
      <c r="H185" s="189">
        <v>0.76459770114942527</v>
      </c>
      <c r="I185" s="210"/>
      <c r="J185" s="35">
        <v>0</v>
      </c>
      <c r="K185" s="21">
        <v>0</v>
      </c>
      <c r="L185" s="8">
        <v>937</v>
      </c>
      <c r="M185" s="8">
        <v>4263</v>
      </c>
      <c r="N185" s="71">
        <v>0</v>
      </c>
      <c r="O185" s="71">
        <v>1729459.6521739131</v>
      </c>
      <c r="P185" s="71">
        <v>941.13999999999987</v>
      </c>
      <c r="Q185" s="71">
        <v>4060.14</v>
      </c>
      <c r="R185" s="71">
        <v>1694267.2342045188</v>
      </c>
      <c r="S185" s="74">
        <v>3423726.8863784317</v>
      </c>
      <c r="T185" s="69"/>
      <c r="U185" s="201"/>
      <c r="V185" s="6">
        <v>163</v>
      </c>
      <c r="W185" s="23">
        <v>163</v>
      </c>
    </row>
    <row r="186" spans="1:24" s="3" customFormat="1" x14ac:dyDescent="0.25">
      <c r="A186" s="53">
        <v>174</v>
      </c>
      <c r="B186" s="9" t="s">
        <v>1088</v>
      </c>
      <c r="C186" s="9" t="s">
        <v>1487</v>
      </c>
      <c r="D186" s="9" t="s">
        <v>1487</v>
      </c>
      <c r="E186" s="10">
        <v>1935</v>
      </c>
      <c r="F186" s="10">
        <v>2050</v>
      </c>
      <c r="G186" s="12">
        <v>0.6048</v>
      </c>
      <c r="H186" s="189">
        <v>0.76300000000000001</v>
      </c>
      <c r="I186" s="210"/>
      <c r="J186" s="56">
        <v>0.76300000000000001</v>
      </c>
      <c r="K186" s="8">
        <v>764.71200000000022</v>
      </c>
      <c r="L186" s="8">
        <v>485.84999999999997</v>
      </c>
      <c r="M186" s="8">
        <v>485.84999999999997</v>
      </c>
      <c r="N186" s="8">
        <v>1317250</v>
      </c>
      <c r="O186" s="8">
        <v>1697190</v>
      </c>
      <c r="P186" s="8">
        <v>458.59500000000003</v>
      </c>
      <c r="Q186" s="8">
        <v>458.59500000000003</v>
      </c>
      <c r="R186" s="8">
        <v>0</v>
      </c>
      <c r="S186" s="161">
        <v>3014440</v>
      </c>
      <c r="T186" s="69"/>
      <c r="U186" s="217" t="s">
        <v>1715</v>
      </c>
      <c r="V186" s="1">
        <f t="shared" ref="V186:V193" si="22">IF(F186&gt;=100000,0,ROUND(E186*2%,0))</f>
        <v>39</v>
      </c>
      <c r="W186" s="6">
        <f t="shared" ref="W186:W193" si="23">IF(F186&lt;100000,X186,0)</f>
        <v>41</v>
      </c>
      <c r="X186" s="23">
        <f t="shared" ref="X186:X193" si="24">ROUND(F186*2%,0)</f>
        <v>41</v>
      </c>
    </row>
    <row r="187" spans="1:24" s="3" customFormat="1" x14ac:dyDescent="0.25">
      <c r="A187" s="53">
        <v>175</v>
      </c>
      <c r="B187" s="9" t="s">
        <v>909</v>
      </c>
      <c r="C187" s="9" t="s">
        <v>928</v>
      </c>
      <c r="D187" s="9" t="s">
        <v>928</v>
      </c>
      <c r="E187" s="10">
        <v>2040</v>
      </c>
      <c r="F187" s="10">
        <v>2142</v>
      </c>
      <c r="G187" s="12">
        <v>0.74558823529411766</v>
      </c>
      <c r="H187" s="189">
        <v>0.75770308123249297</v>
      </c>
      <c r="I187" s="210"/>
      <c r="J187" s="56">
        <v>0.75770308123249297</v>
      </c>
      <c r="K187" s="8">
        <v>478.20000000000005</v>
      </c>
      <c r="L187" s="8">
        <v>476.00000000000011</v>
      </c>
      <c r="M187" s="8">
        <v>476.00000000000011</v>
      </c>
      <c r="N187" s="8">
        <v>229968.82758620696</v>
      </c>
      <c r="O187" s="8">
        <v>405263.79310344829</v>
      </c>
      <c r="P187" s="8">
        <v>478.20000000000005</v>
      </c>
      <c r="Q187" s="8">
        <v>478.20000000000005</v>
      </c>
      <c r="R187" s="8">
        <v>0</v>
      </c>
      <c r="S187" s="161">
        <v>635232.62068965519</v>
      </c>
      <c r="T187" s="69"/>
      <c r="U187" s="201"/>
      <c r="V187" s="1">
        <f t="shared" si="22"/>
        <v>41</v>
      </c>
      <c r="W187" s="6">
        <f t="shared" si="23"/>
        <v>43</v>
      </c>
      <c r="X187" s="23">
        <f t="shared" si="24"/>
        <v>43</v>
      </c>
    </row>
    <row r="188" spans="1:24" s="3" customFormat="1" x14ac:dyDescent="0.25">
      <c r="A188" s="53">
        <v>176</v>
      </c>
      <c r="B188" s="9" t="s">
        <v>969</v>
      </c>
      <c r="C188" s="9" t="s">
        <v>971</v>
      </c>
      <c r="D188" s="9" t="s">
        <v>971</v>
      </c>
      <c r="E188" s="10">
        <v>28057</v>
      </c>
      <c r="F188" s="10">
        <v>37371</v>
      </c>
      <c r="G188" s="12">
        <v>0.94985208682325262</v>
      </c>
      <c r="H188" s="189">
        <v>0.75384656551871776</v>
      </c>
      <c r="I188" s="210"/>
      <c r="J188" s="56">
        <v>0.75384656551871776</v>
      </c>
      <c r="K188" s="8">
        <v>-31209</v>
      </c>
      <c r="L188" s="8">
        <v>8451.9999999999982</v>
      </c>
      <c r="M188" s="8">
        <v>8451.9999999999982</v>
      </c>
      <c r="N188" s="8">
        <v>0</v>
      </c>
      <c r="O188" s="8">
        <v>0</v>
      </c>
      <c r="P188" s="8">
        <v>8451.9999999999982</v>
      </c>
      <c r="Q188" s="8">
        <v>8451.9999999999982</v>
      </c>
      <c r="R188" s="8">
        <v>0</v>
      </c>
      <c r="S188" s="161">
        <v>0</v>
      </c>
      <c r="T188" s="69"/>
      <c r="U188" s="201"/>
      <c r="V188" s="1">
        <f t="shared" si="22"/>
        <v>561</v>
      </c>
      <c r="W188" s="6">
        <f t="shared" si="23"/>
        <v>747</v>
      </c>
      <c r="X188" s="23">
        <f t="shared" si="24"/>
        <v>747</v>
      </c>
    </row>
    <row r="189" spans="1:24" s="3" customFormat="1" ht="21" x14ac:dyDescent="0.25">
      <c r="A189" s="53">
        <v>177</v>
      </c>
      <c r="B189" s="9" t="s">
        <v>1323</v>
      </c>
      <c r="C189" s="9" t="s">
        <v>1323</v>
      </c>
      <c r="D189" s="9" t="s">
        <v>1606</v>
      </c>
      <c r="E189" s="10">
        <v>55180</v>
      </c>
      <c r="F189" s="10">
        <v>71404</v>
      </c>
      <c r="G189" s="12">
        <v>0.79</v>
      </c>
      <c r="H189" s="189">
        <v>0.753</v>
      </c>
      <c r="I189" s="210"/>
      <c r="J189" s="56">
        <v>0.753</v>
      </c>
      <c r="K189" s="8">
        <v>11587.799999999997</v>
      </c>
      <c r="L189" s="8">
        <v>16208.788</v>
      </c>
      <c r="M189" s="8">
        <v>16208.788</v>
      </c>
      <c r="N189" s="8">
        <v>6756179</v>
      </c>
      <c r="O189" s="8">
        <v>14252736</v>
      </c>
      <c r="P189" s="8">
        <v>13731</v>
      </c>
      <c r="Q189" s="8">
        <v>13731</v>
      </c>
      <c r="R189" s="8">
        <v>305680</v>
      </c>
      <c r="S189" s="161">
        <v>14558416</v>
      </c>
      <c r="T189" s="69"/>
      <c r="U189" s="217" t="s">
        <v>1715</v>
      </c>
      <c r="V189" s="1">
        <f t="shared" si="22"/>
        <v>1104</v>
      </c>
      <c r="W189" s="6">
        <f t="shared" si="23"/>
        <v>1428</v>
      </c>
      <c r="X189" s="23">
        <f t="shared" si="24"/>
        <v>1428</v>
      </c>
    </row>
    <row r="190" spans="1:24" s="3" customFormat="1" x14ac:dyDescent="0.25">
      <c r="A190" s="53">
        <v>178</v>
      </c>
      <c r="B190" s="9" t="s">
        <v>1323</v>
      </c>
      <c r="C190" s="9" t="s">
        <v>1326</v>
      </c>
      <c r="D190" s="9" t="s">
        <v>1336</v>
      </c>
      <c r="E190" s="10">
        <v>5245</v>
      </c>
      <c r="F190" s="10">
        <v>5571</v>
      </c>
      <c r="G190" s="12">
        <v>0.94530000000000003</v>
      </c>
      <c r="H190" s="189">
        <v>0.753</v>
      </c>
      <c r="I190" s="210"/>
      <c r="J190" s="56">
        <v>0.753</v>
      </c>
      <c r="K190" s="8">
        <v>286.90149999999983</v>
      </c>
      <c r="L190" s="8">
        <v>1265.037</v>
      </c>
      <c r="M190" s="8">
        <v>1265.037</v>
      </c>
      <c r="N190" s="8">
        <v>1990982</v>
      </c>
      <c r="O190" s="8">
        <v>1833778</v>
      </c>
      <c r="P190" s="8">
        <v>1297</v>
      </c>
      <c r="Q190" s="8">
        <v>1297</v>
      </c>
      <c r="R190" s="8">
        <v>0</v>
      </c>
      <c r="S190" s="161">
        <v>1833778</v>
      </c>
      <c r="T190" s="69"/>
      <c r="U190" s="202"/>
      <c r="V190" s="1">
        <f t="shared" si="22"/>
        <v>105</v>
      </c>
      <c r="W190" s="6">
        <f t="shared" si="23"/>
        <v>111</v>
      </c>
      <c r="X190" s="23">
        <f t="shared" si="24"/>
        <v>111</v>
      </c>
    </row>
    <row r="191" spans="1:24" s="3" customFormat="1" x14ac:dyDescent="0.25">
      <c r="A191" s="53">
        <v>179</v>
      </c>
      <c r="B191" s="9" t="s">
        <v>1015</v>
      </c>
      <c r="C191" s="9" t="s">
        <v>653</v>
      </c>
      <c r="D191" s="9" t="s">
        <v>653</v>
      </c>
      <c r="E191" s="10">
        <v>4086</v>
      </c>
      <c r="F191" s="10">
        <v>4290</v>
      </c>
      <c r="G191" s="12">
        <v>1</v>
      </c>
      <c r="H191" s="189">
        <v>0.75128205128205128</v>
      </c>
      <c r="I191" s="210"/>
      <c r="J191" s="56">
        <v>0</v>
      </c>
      <c r="K191" s="8">
        <v>0</v>
      </c>
      <c r="L191" s="8">
        <v>981</v>
      </c>
      <c r="M191" s="8">
        <v>4204</v>
      </c>
      <c r="N191" s="8">
        <v>0</v>
      </c>
      <c r="O191" s="8">
        <v>1254643.8148148148</v>
      </c>
      <c r="P191" s="8">
        <v>985.27999999999975</v>
      </c>
      <c r="Q191" s="8">
        <v>4004.2799999999997</v>
      </c>
      <c r="R191" s="8">
        <v>1687105.1951233679</v>
      </c>
      <c r="S191" s="161">
        <v>2941749.0099381828</v>
      </c>
      <c r="T191" s="69"/>
      <c r="U191" s="201"/>
      <c r="V191" s="1">
        <f t="shared" si="22"/>
        <v>82</v>
      </c>
      <c r="W191" s="6">
        <f t="shared" si="23"/>
        <v>86</v>
      </c>
      <c r="X191" s="23">
        <f t="shared" si="24"/>
        <v>86</v>
      </c>
    </row>
    <row r="192" spans="1:24" s="3" customFormat="1" x14ac:dyDescent="0.25">
      <c r="A192" s="53">
        <v>180</v>
      </c>
      <c r="B192" s="9" t="s">
        <v>65</v>
      </c>
      <c r="C192" s="9" t="s">
        <v>73</v>
      </c>
      <c r="D192" s="9" t="s">
        <v>73</v>
      </c>
      <c r="E192" s="10">
        <v>6062</v>
      </c>
      <c r="F192" s="10">
        <v>6668</v>
      </c>
      <c r="G192" s="12">
        <v>0.94869679973606102</v>
      </c>
      <c r="H192" s="189">
        <v>0.74655068986202755</v>
      </c>
      <c r="I192" s="210"/>
      <c r="J192" s="56">
        <v>0.74655068986202755</v>
      </c>
      <c r="K192" s="8">
        <v>189.76000000000022</v>
      </c>
      <c r="L192" s="8">
        <v>1557.0000000000002</v>
      </c>
      <c r="M192" s="8">
        <v>1557.0000000000002</v>
      </c>
      <c r="N192" s="8">
        <v>164210.43333333329</v>
      </c>
      <c r="O192" s="8">
        <v>1570809.3333333328</v>
      </c>
      <c r="P192" s="8">
        <v>1568.7600000000002</v>
      </c>
      <c r="Q192" s="8">
        <v>1568.7600000000002</v>
      </c>
      <c r="R192" s="8">
        <v>0</v>
      </c>
      <c r="S192" s="161">
        <v>1735019.7666666661</v>
      </c>
      <c r="T192" s="69"/>
      <c r="U192" s="201"/>
      <c r="V192" s="1">
        <f t="shared" si="22"/>
        <v>121</v>
      </c>
      <c r="W192" s="6">
        <f t="shared" si="23"/>
        <v>133</v>
      </c>
      <c r="X192" s="23">
        <f t="shared" si="24"/>
        <v>133</v>
      </c>
    </row>
    <row r="193" spans="1:24" s="3" customFormat="1" x14ac:dyDescent="0.25">
      <c r="A193" s="53">
        <v>181</v>
      </c>
      <c r="B193" s="9" t="s">
        <v>282</v>
      </c>
      <c r="C193" s="9" t="s">
        <v>307</v>
      </c>
      <c r="D193" s="9" t="s">
        <v>311</v>
      </c>
      <c r="E193" s="10">
        <v>3616</v>
      </c>
      <c r="F193" s="10">
        <v>6323</v>
      </c>
      <c r="G193" s="12">
        <v>0.91869469026548667</v>
      </c>
      <c r="H193" s="189">
        <v>0.74632294796773679</v>
      </c>
      <c r="I193" s="210"/>
      <c r="J193" s="56">
        <v>0.74632294796773679</v>
      </c>
      <c r="K193" s="8">
        <v>221.67999999999984</v>
      </c>
      <c r="L193" s="8">
        <v>1478.0000000000002</v>
      </c>
      <c r="M193" s="8">
        <v>1478.0000000000002</v>
      </c>
      <c r="N193" s="8">
        <v>2519719.3411764707</v>
      </c>
      <c r="O193" s="8">
        <v>1322829</v>
      </c>
      <c r="P193" s="8">
        <v>798.67999999999984</v>
      </c>
      <c r="Q193" s="8">
        <v>798.67999999999984</v>
      </c>
      <c r="R193" s="8">
        <v>0</v>
      </c>
      <c r="S193" s="161">
        <v>3842548.3411764707</v>
      </c>
      <c r="T193" s="69"/>
      <c r="U193" s="201"/>
      <c r="V193" s="1">
        <f t="shared" si="22"/>
        <v>72</v>
      </c>
      <c r="W193" s="6">
        <f t="shared" si="23"/>
        <v>126</v>
      </c>
      <c r="X193" s="23">
        <f t="shared" si="24"/>
        <v>126</v>
      </c>
    </row>
    <row r="194" spans="1:24" s="3" customFormat="1" x14ac:dyDescent="0.25">
      <c r="A194" s="53">
        <v>182</v>
      </c>
      <c r="B194" s="9" t="s">
        <v>1198</v>
      </c>
      <c r="C194" s="9" t="s">
        <v>1201</v>
      </c>
      <c r="D194" s="9" t="s">
        <v>1201</v>
      </c>
      <c r="E194" s="121">
        <v>24541</v>
      </c>
      <c r="F194" s="121">
        <v>24826</v>
      </c>
      <c r="G194" s="22">
        <v>0.83276965078847642</v>
      </c>
      <c r="H194" s="189">
        <v>0.74385724643518902</v>
      </c>
      <c r="I194" s="210"/>
      <c r="J194" s="22">
        <v>0.74385724643518902</v>
      </c>
      <c r="K194" s="21">
        <v>3613.1800000000003</v>
      </c>
      <c r="L194" s="8">
        <v>5861.9999999999973</v>
      </c>
      <c r="M194" s="8">
        <v>5861.9999999999973</v>
      </c>
      <c r="N194" s="70">
        <v>1533910.6999999993</v>
      </c>
      <c r="O194" s="70">
        <v>2695338.0999999987</v>
      </c>
      <c r="P194" s="71">
        <v>5868.18</v>
      </c>
      <c r="Q194" s="71">
        <v>5868.18</v>
      </c>
      <c r="R194" s="70">
        <v>0</v>
      </c>
      <c r="S194" s="78">
        <v>4229248.799999998</v>
      </c>
      <c r="T194" s="69"/>
      <c r="U194" s="218" t="s">
        <v>1715</v>
      </c>
      <c r="V194" s="1">
        <v>259</v>
      </c>
      <c r="W194" s="6">
        <v>269</v>
      </c>
      <c r="X194" s="23">
        <v>269</v>
      </c>
    </row>
    <row r="195" spans="1:24" s="3" customFormat="1" x14ac:dyDescent="0.25">
      <c r="A195" s="53">
        <v>183</v>
      </c>
      <c r="B195" s="9" t="s">
        <v>909</v>
      </c>
      <c r="C195" s="9" t="s">
        <v>913</v>
      </c>
      <c r="D195" s="9" t="s">
        <v>938</v>
      </c>
      <c r="E195" s="10">
        <v>20333</v>
      </c>
      <c r="F195" s="10">
        <v>19695</v>
      </c>
      <c r="G195" s="12">
        <v>0.94191708060787893</v>
      </c>
      <c r="H195" s="189">
        <v>0.74028941355674016</v>
      </c>
      <c r="I195" s="210"/>
      <c r="J195" s="56">
        <v>0.74028941355674016</v>
      </c>
      <c r="K195" s="8">
        <v>774.34000000000015</v>
      </c>
      <c r="L195" s="8">
        <v>4721.0000000000027</v>
      </c>
      <c r="M195" s="8">
        <v>4721.0000000000027</v>
      </c>
      <c r="N195" s="8">
        <v>772964.49926044734</v>
      </c>
      <c r="O195" s="8">
        <v>3564246.1547714514</v>
      </c>
      <c r="P195" s="8">
        <v>4708.34</v>
      </c>
      <c r="Q195" s="8">
        <v>4708.34</v>
      </c>
      <c r="R195" s="8">
        <v>0</v>
      </c>
      <c r="S195" s="161">
        <v>4337210.6540318988</v>
      </c>
      <c r="T195" s="69"/>
      <c r="U195" s="201"/>
      <c r="V195" s="1">
        <f>IF(F195&gt;=100000,0,ROUND(E195*2%,0))</f>
        <v>407</v>
      </c>
      <c r="W195" s="6">
        <f>IF(F195&lt;100000,X195,0)</f>
        <v>394</v>
      </c>
      <c r="X195" s="23">
        <f>ROUND(F195*2%,0)</f>
        <v>394</v>
      </c>
    </row>
    <row r="196" spans="1:24" s="3" customFormat="1" x14ac:dyDescent="0.25">
      <c r="A196" s="53">
        <v>184</v>
      </c>
      <c r="B196" s="9" t="s">
        <v>1323</v>
      </c>
      <c r="C196" s="9" t="s">
        <v>1325</v>
      </c>
      <c r="D196" s="9" t="s">
        <v>1325</v>
      </c>
      <c r="E196" s="10">
        <v>24076</v>
      </c>
      <c r="F196" s="10">
        <v>28645</v>
      </c>
      <c r="G196" s="12">
        <v>0.82750000000000001</v>
      </c>
      <c r="H196" s="189">
        <v>0.73680000000000001</v>
      </c>
      <c r="I196" s="210"/>
      <c r="J196" s="56">
        <v>0.751</v>
      </c>
      <c r="K196" s="8">
        <v>4153.1099999999997</v>
      </c>
      <c r="L196" s="8">
        <v>6966.3639999999996</v>
      </c>
      <c r="M196" s="8">
        <v>6559.6049999999996</v>
      </c>
      <c r="N196" s="8">
        <v>3962538</v>
      </c>
      <c r="O196" s="8">
        <v>760499</v>
      </c>
      <c r="P196" s="8">
        <v>6005</v>
      </c>
      <c r="Q196" s="8">
        <v>6005</v>
      </c>
      <c r="R196" s="8">
        <v>275952</v>
      </c>
      <c r="S196" s="161">
        <v>1036451</v>
      </c>
      <c r="T196" s="69"/>
      <c r="U196" s="218" t="s">
        <v>1715</v>
      </c>
      <c r="V196" s="1">
        <f>IF(F196&gt;=100000,0,ROUND(E196*2%,0))</f>
        <v>482</v>
      </c>
      <c r="W196" s="6">
        <f>IF(F196&lt;100000,X196,0)</f>
        <v>573</v>
      </c>
      <c r="X196" s="23">
        <f>ROUND(F196*2%,0)</f>
        <v>573</v>
      </c>
    </row>
    <row r="197" spans="1:24" s="6" customFormat="1" ht="24" customHeight="1" x14ac:dyDescent="0.25">
      <c r="A197" s="53">
        <v>185</v>
      </c>
      <c r="B197" s="20" t="s">
        <v>547</v>
      </c>
      <c r="C197" s="20" t="s">
        <v>555</v>
      </c>
      <c r="D197" s="20" t="s">
        <v>555</v>
      </c>
      <c r="E197" s="21">
        <v>6633</v>
      </c>
      <c r="F197" s="21">
        <v>7296</v>
      </c>
      <c r="G197" s="22">
        <v>1</v>
      </c>
      <c r="H197" s="189">
        <v>0.73506030701754388</v>
      </c>
      <c r="I197" s="210"/>
      <c r="J197" s="17">
        <v>0</v>
      </c>
      <c r="K197" s="18">
        <v>0</v>
      </c>
      <c r="L197" s="18">
        <v>1786.9999999999998</v>
      </c>
      <c r="M197" s="18">
        <v>7150</v>
      </c>
      <c r="N197" s="25">
        <v>0</v>
      </c>
      <c r="O197" s="25">
        <v>951292.3913043479</v>
      </c>
      <c r="P197" s="25">
        <v>1800.3400000000001</v>
      </c>
      <c r="Q197" s="25">
        <v>6500.34</v>
      </c>
      <c r="R197" s="25">
        <v>0</v>
      </c>
      <c r="S197" s="18">
        <v>951292.3913043479</v>
      </c>
      <c r="T197" s="72"/>
      <c r="U197" s="199"/>
      <c r="V197" s="1"/>
      <c r="X197" s="23"/>
    </row>
    <row r="198" spans="1:24" s="3" customFormat="1" ht="67.5" customHeight="1" x14ac:dyDescent="0.25">
      <c r="A198" s="53">
        <v>186</v>
      </c>
      <c r="B198" s="9" t="s">
        <v>378</v>
      </c>
      <c r="C198" s="9" t="s">
        <v>353</v>
      </c>
      <c r="D198" s="9" t="s">
        <v>791</v>
      </c>
      <c r="E198" s="21">
        <v>18727</v>
      </c>
      <c r="F198" s="21">
        <v>22475</v>
      </c>
      <c r="G198" s="22">
        <v>0.75767608266139808</v>
      </c>
      <c r="H198" s="189">
        <v>0.7321023359288098</v>
      </c>
      <c r="I198" s="210"/>
      <c r="J198" s="36">
        <v>0.7321023359288098</v>
      </c>
      <c r="K198" s="21">
        <v>4163.4599999999991</v>
      </c>
      <c r="L198" s="37">
        <v>5571</v>
      </c>
      <c r="M198" s="37">
        <v>5571</v>
      </c>
      <c r="N198" s="70">
        <v>3608721.8666666672</v>
      </c>
      <c r="O198" s="70">
        <v>3411279</v>
      </c>
      <c r="P198" s="71">
        <v>5646.4599999999991</v>
      </c>
      <c r="Q198" s="71">
        <v>5646.4599999999991</v>
      </c>
      <c r="R198" s="71">
        <v>0</v>
      </c>
      <c r="S198" s="18">
        <v>7020000.8666666672</v>
      </c>
      <c r="T198" s="69"/>
      <c r="U198" s="201"/>
      <c r="V198" s="1">
        <v>204</v>
      </c>
      <c r="W198" s="6">
        <v>221</v>
      </c>
      <c r="X198" s="23">
        <v>221</v>
      </c>
    </row>
    <row r="199" spans="1:24" s="3" customFormat="1" ht="67.5" customHeight="1" x14ac:dyDescent="0.25">
      <c r="A199" s="53">
        <v>187</v>
      </c>
      <c r="B199" s="9" t="s">
        <v>1198</v>
      </c>
      <c r="C199" s="9" t="s">
        <v>1199</v>
      </c>
      <c r="D199" s="9" t="s">
        <v>1223</v>
      </c>
      <c r="E199" s="21">
        <v>53996</v>
      </c>
      <c r="F199" s="21">
        <v>49980</v>
      </c>
      <c r="G199" s="22">
        <v>0.89893695829320697</v>
      </c>
      <c r="H199" s="189">
        <v>0.73153261304521811</v>
      </c>
      <c r="I199" s="210"/>
      <c r="J199" s="36">
        <v>0.73153261304521811</v>
      </c>
      <c r="K199" s="21">
        <v>4377.0800000000017</v>
      </c>
      <c r="L199" s="37">
        <v>12418</v>
      </c>
      <c r="M199" s="37">
        <v>12418</v>
      </c>
      <c r="N199" s="71">
        <v>4786439.2649001461</v>
      </c>
      <c r="O199" s="71">
        <v>14457603.730434783</v>
      </c>
      <c r="P199" s="71">
        <v>12338.080000000002</v>
      </c>
      <c r="Q199" s="71">
        <v>12338.080000000002</v>
      </c>
      <c r="R199" s="71">
        <v>0</v>
      </c>
      <c r="S199" s="161">
        <v>19244042.995334931</v>
      </c>
      <c r="T199" s="69"/>
      <c r="U199" s="218" t="s">
        <v>1715</v>
      </c>
      <c r="V199" s="1">
        <v>168</v>
      </c>
      <c r="W199" s="6">
        <v>170</v>
      </c>
      <c r="X199" s="23">
        <v>170</v>
      </c>
    </row>
    <row r="200" spans="1:24" s="3" customFormat="1" x14ac:dyDescent="0.25">
      <c r="A200" s="53">
        <v>188</v>
      </c>
      <c r="B200" s="9" t="s">
        <v>16</v>
      </c>
      <c r="C200" s="9" t="s">
        <v>22</v>
      </c>
      <c r="D200" s="9" t="s">
        <v>52</v>
      </c>
      <c r="E200" s="10">
        <v>7533</v>
      </c>
      <c r="F200" s="10">
        <v>8248</v>
      </c>
      <c r="G200" s="12">
        <v>0.97013142174432498</v>
      </c>
      <c r="H200" s="189">
        <v>0.73023763336566438</v>
      </c>
      <c r="I200" s="210"/>
      <c r="J200" s="56">
        <v>0.73023763336566438</v>
      </c>
      <c r="K200" s="8">
        <v>74.340000000000146</v>
      </c>
      <c r="L200" s="38">
        <v>2060</v>
      </c>
      <c r="M200" s="38">
        <v>2060</v>
      </c>
      <c r="N200" s="8">
        <v>160845.67058823528</v>
      </c>
      <c r="O200" s="8">
        <v>2788261.4117647097</v>
      </c>
      <c r="P200" s="8">
        <v>2074.34</v>
      </c>
      <c r="Q200" s="8">
        <v>2074.34</v>
      </c>
      <c r="R200" s="8">
        <v>0</v>
      </c>
      <c r="S200" s="161">
        <v>2949107.0823529451</v>
      </c>
      <c r="T200" s="69"/>
      <c r="U200" s="201"/>
      <c r="V200" s="1">
        <f t="shared" ref="V200:V231" si="25">IF(F200&gt;=100000,0,ROUND(E200*2%,0))</f>
        <v>151</v>
      </c>
      <c r="W200" s="6">
        <f t="shared" ref="W200:W231" si="26">IF(F200&lt;100000,X200,0)</f>
        <v>165</v>
      </c>
      <c r="X200" s="23">
        <f t="shared" ref="X200:X231" si="27">ROUND(F200*2%,0)</f>
        <v>165</v>
      </c>
    </row>
    <row r="201" spans="1:24" s="3" customFormat="1" ht="21" x14ac:dyDescent="0.25">
      <c r="A201" s="53">
        <v>189</v>
      </c>
      <c r="B201" s="9" t="s">
        <v>420</v>
      </c>
      <c r="C201" s="9" t="s">
        <v>404</v>
      </c>
      <c r="D201" s="9" t="s">
        <v>1556</v>
      </c>
      <c r="E201" s="10">
        <v>36749</v>
      </c>
      <c r="F201" s="10">
        <v>30653</v>
      </c>
      <c r="G201" s="12">
        <v>0.96927077508108705</v>
      </c>
      <c r="H201" s="189">
        <v>0.73</v>
      </c>
      <c r="I201" s="210"/>
      <c r="J201" s="56">
        <v>0.67</v>
      </c>
      <c r="K201" s="8">
        <v>1158.0999999999985</v>
      </c>
      <c r="L201" s="38">
        <v>7663.3100000000013</v>
      </c>
      <c r="M201" s="38">
        <v>9502.489999999998</v>
      </c>
      <c r="N201" s="8">
        <v>4718800</v>
      </c>
      <c r="O201" s="8">
        <v>9340150</v>
      </c>
      <c r="P201" s="8">
        <v>6454.7200000000012</v>
      </c>
      <c r="Q201" s="8">
        <v>8439.7200000000012</v>
      </c>
      <c r="R201" s="8">
        <v>738919</v>
      </c>
      <c r="S201" s="161">
        <v>14797869</v>
      </c>
      <c r="T201" s="69"/>
      <c r="U201" s="218" t="s">
        <v>1715</v>
      </c>
      <c r="V201" s="1">
        <f t="shared" si="25"/>
        <v>735</v>
      </c>
      <c r="W201" s="6">
        <f t="shared" si="26"/>
        <v>613</v>
      </c>
      <c r="X201" s="23">
        <f t="shared" si="27"/>
        <v>613</v>
      </c>
    </row>
    <row r="202" spans="1:24" s="3" customFormat="1" x14ac:dyDescent="0.25">
      <c r="A202" s="53">
        <v>190</v>
      </c>
      <c r="B202" s="9" t="s">
        <v>1147</v>
      </c>
      <c r="C202" s="9" t="s">
        <v>1497</v>
      </c>
      <c r="D202" s="9" t="s">
        <v>1498</v>
      </c>
      <c r="E202" s="10">
        <v>5814</v>
      </c>
      <c r="F202" s="10">
        <v>6323</v>
      </c>
      <c r="G202" s="12">
        <v>0.77</v>
      </c>
      <c r="H202" s="189">
        <v>0.73</v>
      </c>
      <c r="I202" s="210"/>
      <c r="J202" s="56">
        <v>0.73</v>
      </c>
      <c r="K202" s="8">
        <v>1337</v>
      </c>
      <c r="L202" s="38">
        <v>1707.21</v>
      </c>
      <c r="M202" s="38">
        <v>1707.21</v>
      </c>
      <c r="N202" s="8">
        <v>879767</v>
      </c>
      <c r="O202" s="8">
        <v>253493</v>
      </c>
      <c r="P202" s="8">
        <v>1673</v>
      </c>
      <c r="Q202" s="8">
        <v>1673</v>
      </c>
      <c r="R202" s="8">
        <v>1085000</v>
      </c>
      <c r="S202" s="161">
        <v>2218260</v>
      </c>
      <c r="T202" s="69"/>
      <c r="U202" s="218" t="s">
        <v>1715</v>
      </c>
      <c r="V202" s="1">
        <f t="shared" si="25"/>
        <v>116</v>
      </c>
      <c r="W202" s="6">
        <f t="shared" si="26"/>
        <v>126</v>
      </c>
      <c r="X202" s="23">
        <f t="shared" si="27"/>
        <v>126</v>
      </c>
    </row>
    <row r="203" spans="1:24" s="3" customFormat="1" x14ac:dyDescent="0.25">
      <c r="A203" s="53">
        <v>191</v>
      </c>
      <c r="B203" s="9" t="s">
        <v>909</v>
      </c>
      <c r="C203" s="9" t="s">
        <v>924</v>
      </c>
      <c r="D203" s="9" t="s">
        <v>924</v>
      </c>
      <c r="E203" s="10">
        <v>1998</v>
      </c>
      <c r="F203" s="10">
        <v>2956</v>
      </c>
      <c r="G203" s="12">
        <v>0.74474474474474472</v>
      </c>
      <c r="H203" s="189">
        <v>0.72834912043301758</v>
      </c>
      <c r="I203" s="210"/>
      <c r="J203" s="56">
        <v>0.72834912043301758</v>
      </c>
      <c r="K203" s="8">
        <v>470.03999999999996</v>
      </c>
      <c r="L203" s="38">
        <v>744</v>
      </c>
      <c r="M203" s="38">
        <v>744</v>
      </c>
      <c r="N203" s="8">
        <v>226094.11034482755</v>
      </c>
      <c r="O203" s="8">
        <v>627399.37931034493</v>
      </c>
      <c r="P203" s="8">
        <v>763.04</v>
      </c>
      <c r="Q203" s="8">
        <v>763.04</v>
      </c>
      <c r="R203" s="8">
        <v>0</v>
      </c>
      <c r="S203" s="161">
        <v>853493.48965517245</v>
      </c>
      <c r="T203" s="69"/>
      <c r="U203" s="201"/>
      <c r="V203" s="1">
        <f t="shared" si="25"/>
        <v>40</v>
      </c>
      <c r="W203" s="6">
        <f t="shared" si="26"/>
        <v>59</v>
      </c>
      <c r="X203" s="23">
        <f t="shared" si="27"/>
        <v>59</v>
      </c>
    </row>
    <row r="204" spans="1:24" s="3" customFormat="1" x14ac:dyDescent="0.25">
      <c r="A204" s="53">
        <v>192</v>
      </c>
      <c r="B204" s="9" t="s">
        <v>65</v>
      </c>
      <c r="C204" s="9" t="s">
        <v>79</v>
      </c>
      <c r="D204" s="9" t="s">
        <v>79</v>
      </c>
      <c r="E204" s="10">
        <v>2097</v>
      </c>
      <c r="F204" s="10">
        <v>2202</v>
      </c>
      <c r="G204" s="12">
        <v>0.82737243681449679</v>
      </c>
      <c r="H204" s="189">
        <v>0.72524977293369663</v>
      </c>
      <c r="I204" s="210"/>
      <c r="J204" s="56">
        <v>0.72524977293369663</v>
      </c>
      <c r="K204" s="8">
        <v>320.05999999999995</v>
      </c>
      <c r="L204" s="38">
        <v>561</v>
      </c>
      <c r="M204" s="38">
        <v>561</v>
      </c>
      <c r="N204" s="8">
        <v>191175.13333333333</v>
      </c>
      <c r="O204" s="8">
        <v>562332.16666666663</v>
      </c>
      <c r="P204" s="8">
        <v>563.05999999999995</v>
      </c>
      <c r="Q204" s="8">
        <v>563.05999999999995</v>
      </c>
      <c r="R204" s="8">
        <v>0</v>
      </c>
      <c r="S204" s="161">
        <v>753507.29999999993</v>
      </c>
      <c r="T204" s="69"/>
      <c r="U204" s="201"/>
      <c r="V204" s="1">
        <f t="shared" si="25"/>
        <v>42</v>
      </c>
      <c r="W204" s="6">
        <f t="shared" si="26"/>
        <v>44</v>
      </c>
      <c r="X204" s="23">
        <f t="shared" si="27"/>
        <v>44</v>
      </c>
    </row>
    <row r="205" spans="1:24" s="3" customFormat="1" x14ac:dyDescent="0.25">
      <c r="A205" s="53">
        <v>193</v>
      </c>
      <c r="B205" s="9" t="s">
        <v>282</v>
      </c>
      <c r="C205" s="9" t="s">
        <v>301</v>
      </c>
      <c r="D205" s="9" t="s">
        <v>301</v>
      </c>
      <c r="E205" s="10">
        <v>3107</v>
      </c>
      <c r="F205" s="10">
        <v>3262</v>
      </c>
      <c r="G205" s="12">
        <v>0.87672996459607333</v>
      </c>
      <c r="H205" s="189">
        <v>0.72378908645003071</v>
      </c>
      <c r="I205" s="210"/>
      <c r="J205" s="56">
        <v>0.72378908645003071</v>
      </c>
      <c r="K205" s="8">
        <v>320.86000000000013</v>
      </c>
      <c r="L205" s="38">
        <v>835.99999999999989</v>
      </c>
      <c r="M205" s="38">
        <v>835.99999999999989</v>
      </c>
      <c r="N205" s="8">
        <v>164084.66666666672</v>
      </c>
      <c r="O205" s="8">
        <v>289165.33333333337</v>
      </c>
      <c r="P205" s="8">
        <v>838.86000000000013</v>
      </c>
      <c r="Q205" s="8">
        <v>838.86000000000013</v>
      </c>
      <c r="R205" s="8">
        <v>0</v>
      </c>
      <c r="S205" s="161">
        <v>453250.00000000012</v>
      </c>
      <c r="T205" s="69"/>
      <c r="U205" s="201"/>
      <c r="V205" s="1">
        <f t="shared" si="25"/>
        <v>62</v>
      </c>
      <c r="W205" s="6">
        <f t="shared" si="26"/>
        <v>65</v>
      </c>
      <c r="X205" s="23">
        <f t="shared" si="27"/>
        <v>65</v>
      </c>
    </row>
    <row r="206" spans="1:24" s="3" customFormat="1" x14ac:dyDescent="0.25">
      <c r="A206" s="53">
        <v>194</v>
      </c>
      <c r="B206" s="9" t="s">
        <v>133</v>
      </c>
      <c r="C206" s="9" t="s">
        <v>149</v>
      </c>
      <c r="D206" s="9" t="s">
        <v>1627</v>
      </c>
      <c r="E206" s="10">
        <v>3541</v>
      </c>
      <c r="F206" s="10">
        <v>3709</v>
      </c>
      <c r="G206" s="12">
        <v>0.73</v>
      </c>
      <c r="H206" s="189">
        <v>0.72</v>
      </c>
      <c r="I206" s="210"/>
      <c r="J206" s="56">
        <v>0.72</v>
      </c>
      <c r="K206" s="8">
        <v>961</v>
      </c>
      <c r="L206" s="38">
        <v>964.52000000000021</v>
      </c>
      <c r="M206" s="38">
        <v>964.52000000000021</v>
      </c>
      <c r="N206" s="8">
        <v>189140.00000000003</v>
      </c>
      <c r="O206" s="8">
        <v>1547572.0272727271</v>
      </c>
      <c r="P206" s="8">
        <v>274.79999999999973</v>
      </c>
      <c r="Q206" s="8">
        <v>274.79999999999973</v>
      </c>
      <c r="R206" s="8">
        <v>0</v>
      </c>
      <c r="S206" s="161">
        <v>1736712.0272727271</v>
      </c>
      <c r="T206" s="69"/>
      <c r="U206" s="201"/>
      <c r="V206" s="1">
        <f t="shared" si="25"/>
        <v>71</v>
      </c>
      <c r="W206" s="6">
        <f t="shared" si="26"/>
        <v>74</v>
      </c>
      <c r="X206" s="23">
        <f t="shared" si="27"/>
        <v>74</v>
      </c>
    </row>
    <row r="207" spans="1:24" s="3" customFormat="1" x14ac:dyDescent="0.25">
      <c r="A207" s="53">
        <v>195</v>
      </c>
      <c r="B207" s="9" t="s">
        <v>239</v>
      </c>
      <c r="C207" s="9" t="s">
        <v>240</v>
      </c>
      <c r="D207" s="9" t="s">
        <v>259</v>
      </c>
      <c r="E207" s="10">
        <v>23719</v>
      </c>
      <c r="F207" s="10">
        <v>28017</v>
      </c>
      <c r="G207" s="12">
        <v>0.83388844386356942</v>
      </c>
      <c r="H207" s="189">
        <v>0.71784987686047752</v>
      </c>
      <c r="I207" s="210"/>
      <c r="J207" s="56">
        <v>0.71784987686047752</v>
      </c>
      <c r="K207" s="8">
        <v>3465.619999999999</v>
      </c>
      <c r="L207" s="8">
        <v>7345.0000000000009</v>
      </c>
      <c r="M207" s="8">
        <v>7345.0000000000009</v>
      </c>
      <c r="N207" s="8">
        <v>2972843.3777777781</v>
      </c>
      <c r="O207" s="8">
        <v>10424454.555555556</v>
      </c>
      <c r="P207" s="8">
        <v>7430.619999999999</v>
      </c>
      <c r="Q207" s="8">
        <v>7430.619999999999</v>
      </c>
      <c r="R207" s="8">
        <v>0</v>
      </c>
      <c r="S207" s="161">
        <v>13397297.933333334</v>
      </c>
      <c r="T207" s="69"/>
      <c r="U207" s="201"/>
      <c r="V207" s="1">
        <f t="shared" si="25"/>
        <v>474</v>
      </c>
      <c r="W207" s="6">
        <f t="shared" si="26"/>
        <v>560</v>
      </c>
      <c r="X207" s="23">
        <f t="shared" si="27"/>
        <v>560</v>
      </c>
    </row>
    <row r="208" spans="1:24" s="3" customFormat="1" x14ac:dyDescent="0.25">
      <c r="A208" s="53">
        <v>196</v>
      </c>
      <c r="B208" s="9" t="s">
        <v>1338</v>
      </c>
      <c r="C208" s="9" t="s">
        <v>1343</v>
      </c>
      <c r="D208" s="9" t="s">
        <v>1343</v>
      </c>
      <c r="E208" s="10">
        <v>8441</v>
      </c>
      <c r="F208" s="10">
        <v>8453</v>
      </c>
      <c r="G208" s="12">
        <v>1</v>
      </c>
      <c r="H208" s="189">
        <v>0.71773334910682596</v>
      </c>
      <c r="I208" s="210"/>
      <c r="J208" s="56">
        <v>0.71773334910682596</v>
      </c>
      <c r="K208" s="8">
        <v>0</v>
      </c>
      <c r="L208" s="8">
        <v>2217</v>
      </c>
      <c r="M208" s="8">
        <v>2217</v>
      </c>
      <c r="N208" s="8">
        <v>0</v>
      </c>
      <c r="O208" s="8">
        <v>765811.19999999984</v>
      </c>
      <c r="P208" s="8">
        <v>2217.1800000000003</v>
      </c>
      <c r="Q208" s="8">
        <v>2217.1800000000003</v>
      </c>
      <c r="R208" s="8">
        <v>0</v>
      </c>
      <c r="S208" s="161">
        <v>765811.19999999984</v>
      </c>
      <c r="T208" s="69"/>
      <c r="U208" s="218" t="s">
        <v>1715</v>
      </c>
      <c r="V208" s="1">
        <f t="shared" si="25"/>
        <v>169</v>
      </c>
      <c r="W208" s="6">
        <f t="shared" si="26"/>
        <v>169</v>
      </c>
      <c r="X208" s="23">
        <f t="shared" si="27"/>
        <v>169</v>
      </c>
    </row>
    <row r="209" spans="1:24" s="3" customFormat="1" x14ac:dyDescent="0.25">
      <c r="A209" s="53">
        <v>197</v>
      </c>
      <c r="B209" s="9" t="s">
        <v>378</v>
      </c>
      <c r="C209" s="9" t="s">
        <v>769</v>
      </c>
      <c r="D209" s="9" t="s">
        <v>769</v>
      </c>
      <c r="E209" s="10">
        <v>6713</v>
      </c>
      <c r="F209" s="10">
        <v>9048</v>
      </c>
      <c r="G209" s="12">
        <v>0.61954416803217638</v>
      </c>
      <c r="H209" s="189">
        <v>0.71772767462422637</v>
      </c>
      <c r="I209" s="210"/>
      <c r="J209" s="58">
        <v>0.71772767462422637</v>
      </c>
      <c r="K209" s="8">
        <v>2419.7399999999998</v>
      </c>
      <c r="L209" s="8">
        <v>2372.9999999999995</v>
      </c>
      <c r="M209" s="8">
        <v>2372.9999999999995</v>
      </c>
      <c r="N209" s="8">
        <v>1052831.1499999999</v>
      </c>
      <c r="O209" s="8">
        <v>1860321.75</v>
      </c>
      <c r="P209" s="8">
        <v>2419.7399999999998</v>
      </c>
      <c r="Q209" s="8">
        <v>2419.7399999999998</v>
      </c>
      <c r="R209" s="8">
        <v>0</v>
      </c>
      <c r="S209" s="161">
        <v>2913152.9</v>
      </c>
      <c r="T209" s="69"/>
      <c r="U209" s="199"/>
      <c r="V209" s="1">
        <f t="shared" si="25"/>
        <v>134</v>
      </c>
      <c r="W209" s="6">
        <f t="shared" si="26"/>
        <v>181</v>
      </c>
      <c r="X209" s="23">
        <f t="shared" si="27"/>
        <v>181</v>
      </c>
    </row>
    <row r="210" spans="1:24" s="3" customFormat="1" x14ac:dyDescent="0.25">
      <c r="A210" s="53">
        <v>198</v>
      </c>
      <c r="B210" s="9" t="s">
        <v>65</v>
      </c>
      <c r="C210" s="9" t="s">
        <v>67</v>
      </c>
      <c r="D210" s="9" t="s">
        <v>67</v>
      </c>
      <c r="E210" s="10">
        <v>9780</v>
      </c>
      <c r="F210" s="10">
        <v>10198</v>
      </c>
      <c r="G210" s="12">
        <v>0.89683026584867098</v>
      </c>
      <c r="H210" s="189">
        <v>0.71719945087272019</v>
      </c>
      <c r="I210" s="210"/>
      <c r="J210" s="58">
        <v>0.71719945087272019</v>
      </c>
      <c r="K210" s="8">
        <v>813.39999999999964</v>
      </c>
      <c r="L210" s="8">
        <v>2679.9999999999995</v>
      </c>
      <c r="M210" s="8">
        <v>2679.9999999999995</v>
      </c>
      <c r="N210" s="8">
        <v>539468.76666666742</v>
      </c>
      <c r="O210" s="8">
        <v>2717703.3333333265</v>
      </c>
      <c r="P210" s="8">
        <v>2688.3999999999996</v>
      </c>
      <c r="Q210" s="8">
        <v>2688.3999999999996</v>
      </c>
      <c r="R210" s="8">
        <v>0</v>
      </c>
      <c r="S210" s="161">
        <v>3257172.099999994</v>
      </c>
      <c r="T210" s="69"/>
      <c r="U210" s="218" t="s">
        <v>1715</v>
      </c>
      <c r="V210" s="1">
        <f t="shared" si="25"/>
        <v>196</v>
      </c>
      <c r="W210" s="6">
        <f t="shared" si="26"/>
        <v>204</v>
      </c>
      <c r="X210" s="23">
        <f t="shared" si="27"/>
        <v>204</v>
      </c>
    </row>
    <row r="211" spans="1:24" s="3" customFormat="1" x14ac:dyDescent="0.25">
      <c r="A211" s="53">
        <v>199</v>
      </c>
      <c r="B211" s="9" t="s">
        <v>378</v>
      </c>
      <c r="C211" s="9" t="s">
        <v>430</v>
      </c>
      <c r="D211" s="9" t="s">
        <v>789</v>
      </c>
      <c r="E211" s="10">
        <v>9254</v>
      </c>
      <c r="F211" s="10">
        <v>18521</v>
      </c>
      <c r="G211" s="12">
        <v>0.63875081046034143</v>
      </c>
      <c r="H211" s="189">
        <v>0.7088170185195185</v>
      </c>
      <c r="I211" s="210"/>
      <c r="J211" s="58">
        <v>0.7088170185195185</v>
      </c>
      <c r="K211" s="8">
        <v>3157.92</v>
      </c>
      <c r="L211" s="8">
        <v>5022.9999999999982</v>
      </c>
      <c r="M211" s="8">
        <v>5022.9999999999982</v>
      </c>
      <c r="N211" s="8">
        <v>3524527.5101449275</v>
      </c>
      <c r="O211" s="8">
        <v>4741312.0978260878</v>
      </c>
      <c r="P211" s="8">
        <v>5207.92</v>
      </c>
      <c r="Q211" s="8">
        <v>5207.92</v>
      </c>
      <c r="R211" s="8">
        <v>0</v>
      </c>
      <c r="S211" s="161">
        <v>8265839.6079710154</v>
      </c>
      <c r="T211" s="69"/>
      <c r="U211" s="199"/>
      <c r="V211" s="1">
        <f t="shared" si="25"/>
        <v>185</v>
      </c>
      <c r="W211" s="6">
        <f t="shared" si="26"/>
        <v>370</v>
      </c>
      <c r="X211" s="23">
        <f t="shared" si="27"/>
        <v>370</v>
      </c>
    </row>
    <row r="212" spans="1:24" s="3" customFormat="1" x14ac:dyDescent="0.25">
      <c r="A212" s="53">
        <v>200</v>
      </c>
      <c r="B212" s="9" t="s">
        <v>1120</v>
      </c>
      <c r="C212" s="9" t="s">
        <v>295</v>
      </c>
      <c r="D212" s="9" t="s">
        <v>295</v>
      </c>
      <c r="E212" s="10">
        <v>3482</v>
      </c>
      <c r="F212" s="10">
        <v>3656</v>
      </c>
      <c r="G212" s="12">
        <v>0.85640436530729469</v>
      </c>
      <c r="H212" s="189">
        <v>0.70869803063457326</v>
      </c>
      <c r="I212" s="210"/>
      <c r="J212" s="58">
        <v>0.70869803063457326</v>
      </c>
      <c r="K212" s="8">
        <v>0</v>
      </c>
      <c r="L212" s="8">
        <v>992.00000000000023</v>
      </c>
      <c r="M212" s="8">
        <v>992.00000000000023</v>
      </c>
      <c r="N212" s="8">
        <v>0</v>
      </c>
      <c r="O212" s="8">
        <v>0</v>
      </c>
      <c r="P212" s="8">
        <v>0</v>
      </c>
      <c r="Q212" s="8">
        <v>0</v>
      </c>
      <c r="R212" s="8">
        <v>0</v>
      </c>
      <c r="S212" s="161">
        <v>0</v>
      </c>
      <c r="T212" s="69"/>
      <c r="U212" s="199"/>
      <c r="V212" s="1">
        <f t="shared" si="25"/>
        <v>70</v>
      </c>
      <c r="W212" s="6">
        <f t="shared" si="26"/>
        <v>73</v>
      </c>
      <c r="X212" s="23">
        <f t="shared" si="27"/>
        <v>73</v>
      </c>
    </row>
    <row r="213" spans="1:24" s="3" customFormat="1" x14ac:dyDescent="0.25">
      <c r="A213" s="53">
        <v>201</v>
      </c>
      <c r="B213" s="79" t="s">
        <v>709</v>
      </c>
      <c r="C213" s="79" t="s">
        <v>722</v>
      </c>
      <c r="D213" s="79" t="s">
        <v>722</v>
      </c>
      <c r="E213" s="80">
        <v>4256</v>
      </c>
      <c r="F213" s="80">
        <v>4469</v>
      </c>
      <c r="G213" s="81">
        <v>0.43186090225563911</v>
      </c>
      <c r="H213" s="189">
        <v>0.70418438129335426</v>
      </c>
      <c r="I213" s="210"/>
      <c r="J213" s="42">
        <v>0.70418438129335426</v>
      </c>
      <c r="K213" s="82">
        <v>2332.88</v>
      </c>
      <c r="L213" s="82">
        <v>1232.9999999999998</v>
      </c>
      <c r="M213" s="82">
        <v>1232.9999999999998</v>
      </c>
      <c r="N213" s="82">
        <v>580878.66666666686</v>
      </c>
      <c r="O213" s="82">
        <v>1026321.3333333335</v>
      </c>
      <c r="P213" s="82">
        <v>1236.8800000000001</v>
      </c>
      <c r="Q213" s="82">
        <v>1236.8800000000001</v>
      </c>
      <c r="R213" s="82">
        <v>0</v>
      </c>
      <c r="S213" s="43">
        <v>1607200.0000000005</v>
      </c>
      <c r="T213" s="83"/>
      <c r="U213" s="199"/>
      <c r="V213" s="44">
        <f t="shared" si="25"/>
        <v>85</v>
      </c>
      <c r="W213" s="122">
        <f t="shared" si="26"/>
        <v>89</v>
      </c>
      <c r="X213" s="123">
        <f t="shared" si="27"/>
        <v>89</v>
      </c>
    </row>
    <row r="214" spans="1:24" s="3" customFormat="1" x14ac:dyDescent="0.25">
      <c r="A214" s="53">
        <v>202</v>
      </c>
      <c r="B214" s="9" t="s">
        <v>547</v>
      </c>
      <c r="C214" s="9" t="s">
        <v>553</v>
      </c>
      <c r="D214" s="9" t="s">
        <v>599</v>
      </c>
      <c r="E214" s="10">
        <v>9654</v>
      </c>
      <c r="F214" s="10">
        <v>10507</v>
      </c>
      <c r="G214" s="12">
        <v>0.709964781437746</v>
      </c>
      <c r="H214" s="189">
        <v>0.70391167792899967</v>
      </c>
      <c r="I214" s="210"/>
      <c r="J214" s="56">
        <v>0</v>
      </c>
      <c r="K214" s="8">
        <v>2606.92</v>
      </c>
      <c r="L214" s="8">
        <v>2901.0000000000005</v>
      </c>
      <c r="M214" s="11">
        <v>10297</v>
      </c>
      <c r="N214" s="8">
        <v>1214328.0153846154</v>
      </c>
      <c r="O214" s="8">
        <v>2504634.1538461535</v>
      </c>
      <c r="P214" s="8">
        <v>2917.92</v>
      </c>
      <c r="Q214" s="8">
        <v>9460.92</v>
      </c>
      <c r="R214" s="8">
        <v>0</v>
      </c>
      <c r="S214" s="161">
        <v>3718962.1692307689</v>
      </c>
      <c r="T214" s="69"/>
      <c r="U214" s="201"/>
      <c r="V214" s="44">
        <f t="shared" si="25"/>
        <v>193</v>
      </c>
      <c r="W214" s="122">
        <f t="shared" si="26"/>
        <v>210</v>
      </c>
      <c r="X214" s="123">
        <f t="shared" si="27"/>
        <v>210</v>
      </c>
    </row>
    <row r="215" spans="1:24" s="3" customFormat="1" x14ac:dyDescent="0.25">
      <c r="A215" s="53">
        <v>203</v>
      </c>
      <c r="B215" s="9" t="s">
        <v>425</v>
      </c>
      <c r="C215" s="9" t="s">
        <v>435</v>
      </c>
      <c r="D215" s="9" t="s">
        <v>435</v>
      </c>
      <c r="E215" s="10">
        <v>11386</v>
      </c>
      <c r="F215" s="10">
        <v>13663</v>
      </c>
      <c r="G215" s="12">
        <v>1</v>
      </c>
      <c r="H215" s="189">
        <v>0.70313986679353002</v>
      </c>
      <c r="I215" s="210"/>
      <c r="J215" s="58">
        <v>0.70313986679353002</v>
      </c>
      <c r="K215" s="8">
        <v>0</v>
      </c>
      <c r="L215" s="8">
        <v>3782.9999999999991</v>
      </c>
      <c r="M215" s="8">
        <v>3782.9999999999991</v>
      </c>
      <c r="N215" s="8">
        <v>0</v>
      </c>
      <c r="O215" s="8">
        <v>0</v>
      </c>
      <c r="P215" s="8">
        <v>0</v>
      </c>
      <c r="Q215" s="8">
        <v>0</v>
      </c>
      <c r="R215" s="8">
        <v>0</v>
      </c>
      <c r="S215" s="161">
        <v>0</v>
      </c>
      <c r="T215" s="69"/>
      <c r="U215" s="199"/>
      <c r="V215" s="1">
        <f t="shared" si="25"/>
        <v>228</v>
      </c>
      <c r="W215" s="6">
        <f t="shared" si="26"/>
        <v>273</v>
      </c>
      <c r="X215" s="23">
        <f t="shared" si="27"/>
        <v>273</v>
      </c>
    </row>
    <row r="216" spans="1:24" s="3" customFormat="1" ht="31.5" x14ac:dyDescent="0.25">
      <c r="A216" s="53">
        <v>204</v>
      </c>
      <c r="B216" s="9" t="s">
        <v>1015</v>
      </c>
      <c r="C216" s="9" t="s">
        <v>1018</v>
      </c>
      <c r="D216" s="9" t="s">
        <v>1599</v>
      </c>
      <c r="E216" s="10">
        <v>16432</v>
      </c>
      <c r="F216" s="10">
        <v>18964</v>
      </c>
      <c r="G216" s="12">
        <v>0.95256854711629368</v>
      </c>
      <c r="H216" s="189">
        <v>0.70155782365129293</v>
      </c>
      <c r="I216" s="210"/>
      <c r="J216" s="58">
        <v>0.43993073821647033</v>
      </c>
      <c r="K216" s="8">
        <v>348.15999999999985</v>
      </c>
      <c r="L216" s="8">
        <v>5280.6574322768811</v>
      </c>
      <c r="M216" s="8">
        <v>10242.153480462857</v>
      </c>
      <c r="N216" s="8">
        <v>406571.51111111109</v>
      </c>
      <c r="O216" s="8">
        <v>6886604.9468599027</v>
      </c>
      <c r="P216" s="8">
        <v>7524.16</v>
      </c>
      <c r="Q216" s="8">
        <v>7524.16</v>
      </c>
      <c r="R216" s="8">
        <v>0</v>
      </c>
      <c r="S216" s="161">
        <v>7293176.4579710141</v>
      </c>
      <c r="T216" s="69"/>
      <c r="U216" s="218" t="s">
        <v>1715</v>
      </c>
      <c r="V216" s="1">
        <f t="shared" si="25"/>
        <v>329</v>
      </c>
      <c r="W216" s="6">
        <f t="shared" si="26"/>
        <v>379</v>
      </c>
      <c r="X216" s="23">
        <f t="shared" si="27"/>
        <v>379</v>
      </c>
    </row>
    <row r="217" spans="1:24" s="3" customFormat="1" x14ac:dyDescent="0.25">
      <c r="A217" s="53">
        <v>206</v>
      </c>
      <c r="B217" s="9" t="s">
        <v>643</v>
      </c>
      <c r="C217" s="9" t="s">
        <v>657</v>
      </c>
      <c r="D217" s="9" t="s">
        <v>657</v>
      </c>
      <c r="E217" s="10">
        <v>3330</v>
      </c>
      <c r="F217" s="10">
        <v>3497</v>
      </c>
      <c r="G217" s="12">
        <v>0.44954954954954957</v>
      </c>
      <c r="H217" s="189">
        <v>0.69974263654561053</v>
      </c>
      <c r="I217" s="210"/>
      <c r="J217" s="58">
        <v>0.69974263654561053</v>
      </c>
      <c r="K217" s="8">
        <v>1766.4</v>
      </c>
      <c r="L217" s="8">
        <v>980</v>
      </c>
      <c r="M217" s="8">
        <v>980</v>
      </c>
      <c r="N217" s="8">
        <v>519136.15384615381</v>
      </c>
      <c r="O217" s="8">
        <v>914886.53846153826</v>
      </c>
      <c r="P217" s="8">
        <v>983.40000000000009</v>
      </c>
      <c r="Q217" s="8">
        <v>983.40000000000009</v>
      </c>
      <c r="R217" s="8">
        <v>0</v>
      </c>
      <c r="S217" s="161">
        <v>1434022.692307692</v>
      </c>
      <c r="T217" s="69"/>
      <c r="U217" s="199"/>
      <c r="V217" s="1">
        <f t="shared" si="25"/>
        <v>67</v>
      </c>
      <c r="W217" s="6">
        <f t="shared" si="26"/>
        <v>70</v>
      </c>
      <c r="X217" s="23">
        <f t="shared" si="27"/>
        <v>70</v>
      </c>
    </row>
    <row r="218" spans="1:24" s="3" customFormat="1" x14ac:dyDescent="0.25">
      <c r="A218" s="53">
        <v>207</v>
      </c>
      <c r="B218" s="9" t="s">
        <v>547</v>
      </c>
      <c r="C218" s="9" t="s">
        <v>550</v>
      </c>
      <c r="D218" s="9" t="s">
        <v>593</v>
      </c>
      <c r="E218" s="10">
        <v>14977</v>
      </c>
      <c r="F218" s="10">
        <v>17419</v>
      </c>
      <c r="G218" s="12">
        <v>0.61687921479602059</v>
      </c>
      <c r="H218" s="189">
        <v>0.69906424019748536</v>
      </c>
      <c r="I218" s="210"/>
      <c r="J218" s="56">
        <v>0</v>
      </c>
      <c r="K218" s="8">
        <v>5438.4599999999991</v>
      </c>
      <c r="L218" s="8">
        <v>4894.0000000000027</v>
      </c>
      <c r="M218" s="8">
        <v>17071</v>
      </c>
      <c r="N218" s="8">
        <v>1277657.6749999998</v>
      </c>
      <c r="O218" s="8">
        <v>2257507.875</v>
      </c>
      <c r="P218" s="8">
        <v>4942.4599999999991</v>
      </c>
      <c r="Q218" s="8">
        <v>14677.46</v>
      </c>
      <c r="R218" s="8">
        <v>0</v>
      </c>
      <c r="S218" s="161">
        <v>3535165.55</v>
      </c>
      <c r="T218" s="69"/>
      <c r="U218" s="218" t="s">
        <v>1715</v>
      </c>
      <c r="V218" s="1">
        <f t="shared" si="25"/>
        <v>300</v>
      </c>
      <c r="W218" s="6">
        <f t="shared" si="26"/>
        <v>348</v>
      </c>
      <c r="X218" s="23">
        <f t="shared" si="27"/>
        <v>348</v>
      </c>
    </row>
    <row r="219" spans="1:24" s="3" customFormat="1" ht="31.5" x14ac:dyDescent="0.25">
      <c r="A219" s="53">
        <v>209</v>
      </c>
      <c r="B219" s="9" t="s">
        <v>969</v>
      </c>
      <c r="C219" s="9" t="s">
        <v>977</v>
      </c>
      <c r="D219" s="9" t="s">
        <v>1650</v>
      </c>
      <c r="E219" s="10">
        <v>7088</v>
      </c>
      <c r="F219" s="10">
        <v>2237</v>
      </c>
      <c r="G219" s="12">
        <v>0.58930586907449212</v>
      </c>
      <c r="H219" s="189">
        <v>0.69825659365221282</v>
      </c>
      <c r="I219" s="210"/>
      <c r="J219" s="56">
        <v>0.62270898524810014</v>
      </c>
      <c r="K219" s="124">
        <v>7088</v>
      </c>
      <c r="L219" s="8">
        <v>629.99999999999989</v>
      </c>
      <c r="M219" s="8">
        <v>799</v>
      </c>
      <c r="N219" s="8">
        <v>225199.94482758621</v>
      </c>
      <c r="O219" s="8">
        <v>3477532.4482758623</v>
      </c>
      <c r="P219" s="8">
        <v>629.99999999999989</v>
      </c>
      <c r="Q219" s="8">
        <v>799</v>
      </c>
      <c r="R219" s="8">
        <v>0</v>
      </c>
      <c r="S219" s="161">
        <v>3702732.3931034487</v>
      </c>
      <c r="T219" s="69"/>
      <c r="U219" s="201"/>
      <c r="V219" s="1">
        <f t="shared" si="25"/>
        <v>142</v>
      </c>
      <c r="W219" s="6">
        <f t="shared" si="26"/>
        <v>45</v>
      </c>
      <c r="X219" s="23">
        <f t="shared" si="27"/>
        <v>45</v>
      </c>
    </row>
    <row r="220" spans="1:24" s="3" customFormat="1" ht="15" customHeight="1" x14ac:dyDescent="0.25">
      <c r="A220" s="53">
        <v>210</v>
      </c>
      <c r="B220" s="9" t="s">
        <v>65</v>
      </c>
      <c r="C220" s="9" t="s">
        <v>76</v>
      </c>
      <c r="D220" s="9" t="s">
        <v>76</v>
      </c>
      <c r="E220" s="10">
        <v>4716</v>
      </c>
      <c r="F220" s="10">
        <v>4952</v>
      </c>
      <c r="G220" s="12">
        <v>0.77141645462256148</v>
      </c>
      <c r="H220" s="189">
        <v>0.69749596122778679</v>
      </c>
      <c r="I220" s="210"/>
      <c r="J220" s="58">
        <v>0.69749596122778679</v>
      </c>
      <c r="K220" s="8">
        <v>983.68000000000029</v>
      </c>
      <c r="L220" s="8">
        <v>1398.9999999999998</v>
      </c>
      <c r="M220" s="8">
        <v>1398.9999999999998</v>
      </c>
      <c r="N220" s="8">
        <v>507287.2</v>
      </c>
      <c r="O220" s="8">
        <v>1245531</v>
      </c>
      <c r="P220" s="8">
        <v>1403.6800000000003</v>
      </c>
      <c r="Q220" s="8">
        <v>1403.6800000000003</v>
      </c>
      <c r="R220" s="8">
        <v>0</v>
      </c>
      <c r="S220" s="161">
        <v>1752818.2</v>
      </c>
      <c r="T220" s="69"/>
      <c r="U220" s="199"/>
      <c r="V220" s="1">
        <f t="shared" si="25"/>
        <v>94</v>
      </c>
      <c r="W220" s="6">
        <f t="shared" si="26"/>
        <v>99</v>
      </c>
      <c r="X220" s="23">
        <f t="shared" si="27"/>
        <v>99</v>
      </c>
    </row>
    <row r="221" spans="1:24" s="3" customFormat="1" x14ac:dyDescent="0.25">
      <c r="A221" s="53">
        <v>211</v>
      </c>
      <c r="B221" s="9" t="s">
        <v>1088</v>
      </c>
      <c r="C221" s="9" t="s">
        <v>1094</v>
      </c>
      <c r="D221" s="9" t="s">
        <v>1114</v>
      </c>
      <c r="E221" s="10">
        <v>4707</v>
      </c>
      <c r="F221" s="10">
        <v>4869</v>
      </c>
      <c r="G221" s="12">
        <v>0.87656681538134695</v>
      </c>
      <c r="H221" s="189">
        <v>0.69295543232696655</v>
      </c>
      <c r="I221" s="210"/>
      <c r="J221" s="56">
        <v>0</v>
      </c>
      <c r="K221" s="124">
        <v>486.85999999999967</v>
      </c>
      <c r="L221" s="8">
        <v>1397.9999999999998</v>
      </c>
      <c r="M221" s="8">
        <v>4772</v>
      </c>
      <c r="N221" s="8">
        <v>269857.7741506212</v>
      </c>
      <c r="O221" s="8">
        <v>2311894.1641052817</v>
      </c>
      <c r="P221" s="8">
        <v>1400.8599999999997</v>
      </c>
      <c r="Q221" s="8">
        <v>4612.8599999999997</v>
      </c>
      <c r="R221" s="8">
        <v>1753524.4261585739</v>
      </c>
      <c r="S221" s="161">
        <v>4335276.3644144768</v>
      </c>
      <c r="T221" s="69"/>
      <c r="U221" s="201"/>
      <c r="V221" s="1">
        <f t="shared" si="25"/>
        <v>94</v>
      </c>
      <c r="W221" s="6">
        <f t="shared" si="26"/>
        <v>97</v>
      </c>
      <c r="X221" s="23">
        <f t="shared" si="27"/>
        <v>97</v>
      </c>
    </row>
    <row r="222" spans="1:24" s="3" customFormat="1" x14ac:dyDescent="0.25">
      <c r="A222" s="53">
        <v>212</v>
      </c>
      <c r="B222" s="9" t="s">
        <v>1088</v>
      </c>
      <c r="C222" s="9" t="s">
        <v>1100</v>
      </c>
      <c r="D222" s="9" t="s">
        <v>1100</v>
      </c>
      <c r="E222" s="10">
        <v>3161</v>
      </c>
      <c r="F222" s="10">
        <v>3319</v>
      </c>
      <c r="G222" s="12">
        <v>0.85922176526415694</v>
      </c>
      <c r="H222" s="189">
        <v>0.69237722205483576</v>
      </c>
      <c r="I222" s="210"/>
      <c r="J222" s="56">
        <v>0.69237722205483576</v>
      </c>
      <c r="K222" s="124">
        <v>381.77999999999975</v>
      </c>
      <c r="L222" s="8">
        <v>955.00000000000011</v>
      </c>
      <c r="M222" s="8">
        <v>955.00000000000011</v>
      </c>
      <c r="N222" s="8">
        <v>196992.84137931035</v>
      </c>
      <c r="O222" s="8">
        <v>796525.41379310342</v>
      </c>
      <c r="P222" s="8">
        <v>957.77999999999975</v>
      </c>
      <c r="Q222" s="8">
        <v>0</v>
      </c>
      <c r="R222" s="8">
        <v>0</v>
      </c>
      <c r="S222" s="161">
        <v>993518.25517241377</v>
      </c>
      <c r="T222" s="69"/>
      <c r="U222" s="201"/>
      <c r="V222" s="1">
        <f t="shared" si="25"/>
        <v>63</v>
      </c>
      <c r="W222" s="6">
        <f t="shared" si="26"/>
        <v>66</v>
      </c>
      <c r="X222" s="23">
        <f t="shared" si="27"/>
        <v>66</v>
      </c>
    </row>
    <row r="223" spans="1:24" s="3" customFormat="1" ht="31.5" x14ac:dyDescent="0.25">
      <c r="A223" s="53">
        <v>213</v>
      </c>
      <c r="B223" s="9" t="s">
        <v>684</v>
      </c>
      <c r="C223" s="9" t="s">
        <v>686</v>
      </c>
      <c r="D223" s="9" t="s">
        <v>702</v>
      </c>
      <c r="E223" s="10">
        <v>18268</v>
      </c>
      <c r="F223" s="10">
        <v>21163</v>
      </c>
      <c r="G223" s="12">
        <v>0.96753886577622072</v>
      </c>
      <c r="H223" s="189">
        <v>0.69130085526626661</v>
      </c>
      <c r="I223" s="210"/>
      <c r="J223" s="56">
        <v>0.69130085526626661</v>
      </c>
      <c r="K223" s="124">
        <v>227.63999999999942</v>
      </c>
      <c r="L223" s="8">
        <v>6110</v>
      </c>
      <c r="M223" s="8">
        <v>6110</v>
      </c>
      <c r="N223" s="8">
        <v>256966.80054090597</v>
      </c>
      <c r="O223" s="8">
        <v>9105542.2222427092</v>
      </c>
      <c r="P223" s="8">
        <v>6167.6399999999994</v>
      </c>
      <c r="Q223" s="8">
        <v>6167.6399999999994</v>
      </c>
      <c r="R223" s="8">
        <v>0</v>
      </c>
      <c r="S223" s="161">
        <v>9362509.0227836147</v>
      </c>
      <c r="T223" s="69"/>
      <c r="U223" s="218" t="s">
        <v>1715</v>
      </c>
      <c r="V223" s="1">
        <f t="shared" si="25"/>
        <v>365</v>
      </c>
      <c r="W223" s="6">
        <f t="shared" si="26"/>
        <v>423</v>
      </c>
      <c r="X223" s="23">
        <f t="shared" si="27"/>
        <v>423</v>
      </c>
    </row>
    <row r="224" spans="1:24" s="3" customFormat="1" ht="21" x14ac:dyDescent="0.25">
      <c r="A224" s="53">
        <v>214</v>
      </c>
      <c r="B224" s="9" t="s">
        <v>684</v>
      </c>
      <c r="C224" s="9" t="s">
        <v>688</v>
      </c>
      <c r="D224" s="9" t="s">
        <v>700</v>
      </c>
      <c r="E224" s="10">
        <v>7773</v>
      </c>
      <c r="F224" s="10">
        <v>8452</v>
      </c>
      <c r="G224" s="12">
        <v>0.99768429177923579</v>
      </c>
      <c r="H224" s="189">
        <v>0.69096071935636549</v>
      </c>
      <c r="I224" s="210"/>
      <c r="J224" s="56">
        <v>0.69096071935636549</v>
      </c>
      <c r="K224" s="124">
        <v>0</v>
      </c>
      <c r="L224" s="8">
        <v>2442.9999999999986</v>
      </c>
      <c r="M224" s="8">
        <v>2442.9999999999986</v>
      </c>
      <c r="N224" s="8">
        <v>0</v>
      </c>
      <c r="O224" s="8">
        <v>907089.72094508307</v>
      </c>
      <c r="P224" s="8">
        <v>2456.54</v>
      </c>
      <c r="Q224" s="8">
        <v>2456.54</v>
      </c>
      <c r="R224" s="8">
        <v>0</v>
      </c>
      <c r="S224" s="161">
        <v>907089.72094508307</v>
      </c>
      <c r="T224" s="69"/>
      <c r="U224" s="201"/>
      <c r="V224" s="1">
        <f t="shared" si="25"/>
        <v>155</v>
      </c>
      <c r="W224" s="6">
        <f t="shared" si="26"/>
        <v>169</v>
      </c>
      <c r="X224" s="23">
        <f t="shared" si="27"/>
        <v>169</v>
      </c>
    </row>
    <row r="225" spans="1:24" s="3" customFormat="1" x14ac:dyDescent="0.25">
      <c r="A225" s="53">
        <v>215</v>
      </c>
      <c r="B225" s="9" t="s">
        <v>1232</v>
      </c>
      <c r="C225" s="9" t="s">
        <v>1240</v>
      </c>
      <c r="D225" s="9" t="s">
        <v>1240</v>
      </c>
      <c r="E225" s="10">
        <v>4672</v>
      </c>
      <c r="F225" s="10">
        <v>5416</v>
      </c>
      <c r="G225" s="12">
        <v>0.76070205479452058</v>
      </c>
      <c r="H225" s="189">
        <v>0.69073116691285075</v>
      </c>
      <c r="I225" s="210"/>
      <c r="J225" s="56">
        <v>0.69073116691285075</v>
      </c>
      <c r="K225" s="124">
        <v>1024.5599999999995</v>
      </c>
      <c r="L225" s="8">
        <v>1567.0000000000005</v>
      </c>
      <c r="M225" s="8">
        <v>1567.0000000000005</v>
      </c>
      <c r="N225" s="8">
        <v>243895.86666666655</v>
      </c>
      <c r="O225" s="8">
        <v>428668.3333333332</v>
      </c>
      <c r="P225" s="8">
        <v>1581.5599999999995</v>
      </c>
      <c r="Q225" s="8">
        <v>1581.5599999999995</v>
      </c>
      <c r="R225" s="8">
        <v>0</v>
      </c>
      <c r="S225" s="161">
        <v>672564.19999999972</v>
      </c>
      <c r="T225" s="69"/>
      <c r="U225" s="201"/>
      <c r="V225" s="1">
        <f t="shared" si="25"/>
        <v>93</v>
      </c>
      <c r="W225" s="6">
        <f t="shared" si="26"/>
        <v>108</v>
      </c>
      <c r="X225" s="23">
        <f t="shared" si="27"/>
        <v>108</v>
      </c>
    </row>
    <row r="226" spans="1:24" s="3" customFormat="1" x14ac:dyDescent="0.25">
      <c r="A226" s="53">
        <v>216</v>
      </c>
      <c r="B226" s="9" t="s">
        <v>387</v>
      </c>
      <c r="C226" s="9" t="s">
        <v>395</v>
      </c>
      <c r="D226" s="9" t="s">
        <v>401</v>
      </c>
      <c r="E226" s="10">
        <v>6637</v>
      </c>
      <c r="F226" s="10">
        <v>7156</v>
      </c>
      <c r="G226" s="12">
        <v>0.9046255838481243</v>
      </c>
      <c r="H226" s="189">
        <v>0.69005030743432083</v>
      </c>
      <c r="I226" s="210"/>
      <c r="J226" s="56">
        <v>0</v>
      </c>
      <c r="K226" s="8">
        <v>500.26000000000022</v>
      </c>
      <c r="L226" s="8">
        <v>2075</v>
      </c>
      <c r="M226" s="8">
        <v>7013</v>
      </c>
      <c r="N226" s="8">
        <v>389018</v>
      </c>
      <c r="O226" s="8">
        <v>2534589</v>
      </c>
      <c r="P226" s="8">
        <v>2085.2600000000002</v>
      </c>
      <c r="Q226" s="8">
        <v>6504.26</v>
      </c>
      <c r="R226" s="8">
        <v>1972046.4485255356</v>
      </c>
      <c r="S226" s="161">
        <v>4895653.4485255359</v>
      </c>
      <c r="T226" s="69"/>
      <c r="U226" s="201"/>
      <c r="V226" s="1">
        <f t="shared" si="25"/>
        <v>133</v>
      </c>
      <c r="W226" s="6">
        <f t="shared" si="26"/>
        <v>143</v>
      </c>
      <c r="X226" s="23">
        <f t="shared" si="27"/>
        <v>143</v>
      </c>
    </row>
    <row r="227" spans="1:24" s="3" customFormat="1" x14ac:dyDescent="0.25">
      <c r="A227" s="53">
        <v>217</v>
      </c>
      <c r="B227" s="9" t="s">
        <v>133</v>
      </c>
      <c r="C227" s="9" t="s">
        <v>152</v>
      </c>
      <c r="D227" s="9" t="s">
        <v>1629</v>
      </c>
      <c r="E227" s="10">
        <v>3446</v>
      </c>
      <c r="F227" s="10">
        <v>3589</v>
      </c>
      <c r="G227" s="12">
        <v>0.68</v>
      </c>
      <c r="H227" s="189">
        <v>0.69</v>
      </c>
      <c r="I227" s="210"/>
      <c r="J227" s="56">
        <v>0.69</v>
      </c>
      <c r="K227" s="8">
        <v>1109</v>
      </c>
      <c r="L227" s="8">
        <v>1040.5900000000001</v>
      </c>
      <c r="M227" s="8">
        <v>1040.5900000000001</v>
      </c>
      <c r="N227" s="8">
        <v>84175.082352941157</v>
      </c>
      <c r="O227" s="8">
        <v>784806.64705882291</v>
      </c>
      <c r="P227" s="8">
        <v>231.90000000000009</v>
      </c>
      <c r="Q227" s="8">
        <v>231.90000000000009</v>
      </c>
      <c r="R227" s="8">
        <v>0</v>
      </c>
      <c r="S227" s="161">
        <v>868981.72941176407</v>
      </c>
      <c r="T227" s="69"/>
      <c r="U227" s="201"/>
      <c r="V227" s="1">
        <f t="shared" si="25"/>
        <v>69</v>
      </c>
      <c r="W227" s="6">
        <f t="shared" si="26"/>
        <v>72</v>
      </c>
      <c r="X227" s="23">
        <f t="shared" si="27"/>
        <v>72</v>
      </c>
    </row>
    <row r="228" spans="1:24" s="3" customFormat="1" x14ac:dyDescent="0.25">
      <c r="A228" s="53">
        <v>218</v>
      </c>
      <c r="B228" s="9" t="s">
        <v>1088</v>
      </c>
      <c r="C228" s="9" t="s">
        <v>1091</v>
      </c>
      <c r="D228" s="9" t="s">
        <v>1091</v>
      </c>
      <c r="E228" s="10">
        <v>6439</v>
      </c>
      <c r="F228" s="10">
        <v>6810</v>
      </c>
      <c r="G228" s="12">
        <v>1</v>
      </c>
      <c r="H228" s="189">
        <v>0.68781204111600591</v>
      </c>
      <c r="I228" s="210"/>
      <c r="J228" s="56">
        <v>0.68781204111600591</v>
      </c>
      <c r="K228" s="8">
        <v>0</v>
      </c>
      <c r="L228" s="8">
        <v>1989.9999999999995</v>
      </c>
      <c r="M228" s="8">
        <v>1989.9999999999995</v>
      </c>
      <c r="N228" s="8">
        <v>0</v>
      </c>
      <c r="O228" s="8">
        <v>0</v>
      </c>
      <c r="P228" s="8">
        <v>0</v>
      </c>
      <c r="Q228" s="8">
        <v>1997.2200000000003</v>
      </c>
      <c r="R228" s="8">
        <v>0</v>
      </c>
      <c r="S228" s="161">
        <v>0</v>
      </c>
      <c r="T228" s="69"/>
      <c r="U228" s="201"/>
      <c r="V228" s="1">
        <f t="shared" si="25"/>
        <v>129</v>
      </c>
      <c r="W228" s="6">
        <f t="shared" si="26"/>
        <v>136</v>
      </c>
      <c r="X228" s="23">
        <f t="shared" si="27"/>
        <v>136</v>
      </c>
    </row>
    <row r="229" spans="1:24" s="3" customFormat="1" ht="42" x14ac:dyDescent="0.25">
      <c r="A229" s="53">
        <v>219</v>
      </c>
      <c r="B229" s="9" t="s">
        <v>107</v>
      </c>
      <c r="C229" s="9" t="s">
        <v>109</v>
      </c>
      <c r="D229" s="9" t="s">
        <v>124</v>
      </c>
      <c r="E229" s="10">
        <v>38378</v>
      </c>
      <c r="F229" s="10">
        <v>44595</v>
      </c>
      <c r="G229" s="12">
        <v>0.79751420084423363</v>
      </c>
      <c r="H229" s="189">
        <v>0.6871173898419104</v>
      </c>
      <c r="I229" s="210"/>
      <c r="J229" s="56">
        <v>0.59412490189483125</v>
      </c>
      <c r="K229" s="8">
        <v>7003.4400000000023</v>
      </c>
      <c r="L229" s="8">
        <v>13061.000000000005</v>
      </c>
      <c r="M229" s="8">
        <v>17208</v>
      </c>
      <c r="N229" s="8">
        <v>1660218.6857905975</v>
      </c>
      <c r="O229" s="8">
        <v>7378856.5248154625</v>
      </c>
      <c r="P229" s="8">
        <v>13087.440000000002</v>
      </c>
      <c r="Q229" s="8">
        <v>13087.440000000002</v>
      </c>
      <c r="R229" s="8">
        <v>0</v>
      </c>
      <c r="S229" s="161">
        <v>9039075.2106060609</v>
      </c>
      <c r="T229" s="69"/>
      <c r="U229" s="201"/>
      <c r="V229" s="1">
        <f t="shared" si="25"/>
        <v>768</v>
      </c>
      <c r="W229" s="6">
        <f t="shared" si="26"/>
        <v>892</v>
      </c>
      <c r="X229" s="23">
        <f t="shared" si="27"/>
        <v>892</v>
      </c>
    </row>
    <row r="230" spans="1:24" s="3" customFormat="1" x14ac:dyDescent="0.25">
      <c r="A230" s="53">
        <v>220</v>
      </c>
      <c r="B230" s="9" t="s">
        <v>897</v>
      </c>
      <c r="C230" s="9" t="s">
        <v>193</v>
      </c>
      <c r="D230" s="9" t="s">
        <v>908</v>
      </c>
      <c r="E230" s="10">
        <v>3834</v>
      </c>
      <c r="F230" s="10">
        <v>4026</v>
      </c>
      <c r="G230" s="12">
        <v>0.9</v>
      </c>
      <c r="H230" s="189">
        <v>0.68653750620963738</v>
      </c>
      <c r="I230" s="210"/>
      <c r="J230" s="56">
        <v>0.68653750620963738</v>
      </c>
      <c r="K230" s="8">
        <v>0</v>
      </c>
      <c r="L230" s="8">
        <v>1181</v>
      </c>
      <c r="M230" s="8">
        <v>1181</v>
      </c>
      <c r="N230" s="8">
        <v>0</v>
      </c>
      <c r="O230" s="8">
        <v>2050011</v>
      </c>
      <c r="P230" s="8">
        <v>1068</v>
      </c>
      <c r="Q230" s="8">
        <v>3757.3199999999997</v>
      </c>
      <c r="R230" s="8">
        <v>0</v>
      </c>
      <c r="S230" s="161">
        <v>2050011</v>
      </c>
      <c r="T230" s="69"/>
      <c r="U230" s="201"/>
      <c r="V230" s="1">
        <f t="shared" si="25"/>
        <v>77</v>
      </c>
      <c r="W230" s="6">
        <f t="shared" si="26"/>
        <v>81</v>
      </c>
      <c r="X230" s="23">
        <f t="shared" si="27"/>
        <v>81</v>
      </c>
    </row>
    <row r="231" spans="1:24" s="3" customFormat="1" x14ac:dyDescent="0.25">
      <c r="A231" s="53">
        <v>221</v>
      </c>
      <c r="B231" s="9" t="s">
        <v>1292</v>
      </c>
      <c r="C231" s="9" t="s">
        <v>1301</v>
      </c>
      <c r="D231" s="9" t="s">
        <v>1301</v>
      </c>
      <c r="E231" s="47">
        <v>2865</v>
      </c>
      <c r="F231" s="47">
        <v>3630</v>
      </c>
      <c r="G231" s="48">
        <v>1</v>
      </c>
      <c r="H231" s="189">
        <v>0.68264462809917359</v>
      </c>
      <c r="I231" s="210"/>
      <c r="J231" s="45">
        <v>0.68264462809917359</v>
      </c>
      <c r="K231" s="46">
        <v>0</v>
      </c>
      <c r="L231" s="46">
        <v>1078.9999999999998</v>
      </c>
      <c r="M231" s="11">
        <v>1078.9999999999998</v>
      </c>
      <c r="N231" s="8">
        <v>0</v>
      </c>
      <c r="O231" s="8">
        <v>290080</v>
      </c>
      <c r="P231" s="8">
        <v>1094.6999999999998</v>
      </c>
      <c r="Q231" s="8">
        <v>1094.6999999999998</v>
      </c>
      <c r="R231" s="125">
        <v>0</v>
      </c>
      <c r="S231" s="161">
        <v>290080</v>
      </c>
      <c r="T231" s="69"/>
      <c r="U231" s="218" t="s">
        <v>1715</v>
      </c>
      <c r="V231" s="1">
        <f t="shared" si="25"/>
        <v>57</v>
      </c>
      <c r="W231" s="6">
        <f t="shared" si="26"/>
        <v>73</v>
      </c>
      <c r="X231" s="23">
        <f t="shared" si="27"/>
        <v>73</v>
      </c>
    </row>
    <row r="232" spans="1:24" s="3" customFormat="1" ht="31.5" x14ac:dyDescent="0.25">
      <c r="A232" s="53">
        <v>222</v>
      </c>
      <c r="B232" s="9" t="s">
        <v>315</v>
      </c>
      <c r="C232" s="9" t="s">
        <v>316</v>
      </c>
      <c r="D232" s="9" t="s">
        <v>1587</v>
      </c>
      <c r="E232" s="47">
        <v>40684</v>
      </c>
      <c r="F232" s="47">
        <v>42172</v>
      </c>
      <c r="G232" s="48">
        <v>0.91</v>
      </c>
      <c r="H232" s="189">
        <v>0.68</v>
      </c>
      <c r="I232" s="210"/>
      <c r="J232" s="45">
        <v>0.68</v>
      </c>
      <c r="K232" s="46">
        <v>3827.5799999999945</v>
      </c>
      <c r="L232" s="46">
        <v>12652.039999999997</v>
      </c>
      <c r="M232" s="8">
        <v>12652.039999999997</v>
      </c>
      <c r="N232" s="8">
        <v>2076129.81691887</v>
      </c>
      <c r="O232" s="8">
        <v>9936820.9754700009</v>
      </c>
      <c r="P232" s="8">
        <v>10160.159999999996</v>
      </c>
      <c r="Q232" s="8">
        <v>10160.159999999996</v>
      </c>
      <c r="R232" s="8">
        <v>0</v>
      </c>
      <c r="S232" s="161">
        <v>12012950.792388871</v>
      </c>
      <c r="T232" s="69"/>
      <c r="U232" s="218" t="s">
        <v>1715</v>
      </c>
      <c r="V232" s="1">
        <f t="shared" ref="V232:V263" si="28">IF(F232&gt;=100000,0,ROUND(E232*2%,0))</f>
        <v>814</v>
      </c>
      <c r="W232" s="6">
        <f t="shared" ref="W232:W263" si="29">IF(F232&lt;100000,X232,0)</f>
        <v>843</v>
      </c>
      <c r="X232" s="23">
        <f t="shared" ref="X232:X263" si="30">ROUND(F232*2%,0)</f>
        <v>843</v>
      </c>
    </row>
    <row r="233" spans="1:24" s="3" customFormat="1" x14ac:dyDescent="0.25">
      <c r="A233" s="53">
        <v>223</v>
      </c>
      <c r="B233" s="9" t="s">
        <v>207</v>
      </c>
      <c r="C233" s="9" t="s">
        <v>213</v>
      </c>
      <c r="D233" s="9" t="s">
        <v>213</v>
      </c>
      <c r="E233" s="10">
        <v>2937</v>
      </c>
      <c r="F233" s="10">
        <v>6620</v>
      </c>
      <c r="G233" s="12">
        <v>3.4048348655090231E-2</v>
      </c>
      <c r="H233" s="189">
        <v>0.67930513595166164</v>
      </c>
      <c r="I233" s="210"/>
      <c r="J233" s="56">
        <v>0.67930513595166164</v>
      </c>
      <c r="K233" s="8">
        <v>2778.2599999999998</v>
      </c>
      <c r="L233" s="8">
        <v>1991</v>
      </c>
      <c r="M233" s="11">
        <v>1991</v>
      </c>
      <c r="N233" s="8">
        <v>1152389.6695652173</v>
      </c>
      <c r="O233" s="8">
        <v>2024662.956521739</v>
      </c>
      <c r="P233" s="8">
        <v>2064.2599999999998</v>
      </c>
      <c r="Q233" s="8">
        <v>2064.2599999999998</v>
      </c>
      <c r="R233" s="8">
        <v>0</v>
      </c>
      <c r="S233" s="161">
        <v>3177052.6260869564</v>
      </c>
      <c r="T233" s="69"/>
      <c r="U233" s="199"/>
      <c r="V233" s="1">
        <f t="shared" si="28"/>
        <v>59</v>
      </c>
      <c r="W233" s="6">
        <f t="shared" si="29"/>
        <v>132</v>
      </c>
      <c r="X233" s="23">
        <f t="shared" si="30"/>
        <v>132</v>
      </c>
    </row>
    <row r="234" spans="1:24" s="3" customFormat="1" x14ac:dyDescent="0.25">
      <c r="A234" s="53">
        <v>224</v>
      </c>
      <c r="B234" s="9" t="s">
        <v>1292</v>
      </c>
      <c r="C234" s="9" t="s">
        <v>1299</v>
      </c>
      <c r="D234" s="9" t="s">
        <v>1299</v>
      </c>
      <c r="E234" s="10">
        <v>3910</v>
      </c>
      <c r="F234" s="10">
        <v>4106</v>
      </c>
      <c r="G234" s="12">
        <v>1</v>
      </c>
      <c r="H234" s="189">
        <v>0.67924987822698479</v>
      </c>
      <c r="I234" s="210"/>
      <c r="J234" s="56">
        <v>0.67924987822698479</v>
      </c>
      <c r="K234" s="8">
        <v>0</v>
      </c>
      <c r="L234" s="8">
        <v>1235.0000000000005</v>
      </c>
      <c r="M234" s="8">
        <v>1235.0000000000005</v>
      </c>
      <c r="N234" s="8">
        <v>0</v>
      </c>
      <c r="O234" s="8">
        <v>1244036.5</v>
      </c>
      <c r="P234" s="8">
        <v>1238.7999999999997</v>
      </c>
      <c r="Q234" s="8">
        <v>1238.7999999999997</v>
      </c>
      <c r="R234" s="8">
        <v>0</v>
      </c>
      <c r="S234" s="161">
        <v>1244036.5</v>
      </c>
      <c r="T234" s="69"/>
      <c r="U234" s="218" t="s">
        <v>1715</v>
      </c>
      <c r="V234" s="1">
        <f t="shared" si="28"/>
        <v>78</v>
      </c>
      <c r="W234" s="6">
        <f t="shared" si="29"/>
        <v>82</v>
      </c>
      <c r="X234" s="23">
        <f t="shared" si="30"/>
        <v>82</v>
      </c>
    </row>
    <row r="235" spans="1:24" s="3" customFormat="1" x14ac:dyDescent="0.25">
      <c r="A235" s="53">
        <v>225</v>
      </c>
      <c r="B235" s="9" t="s">
        <v>1120</v>
      </c>
      <c r="C235" s="9" t="s">
        <v>1126</v>
      </c>
      <c r="D235" s="9" t="s">
        <v>1126</v>
      </c>
      <c r="E235" s="10">
        <v>5001</v>
      </c>
      <c r="F235" s="10">
        <v>5501</v>
      </c>
      <c r="G235" s="12">
        <v>0.76904619076184777</v>
      </c>
      <c r="H235" s="189">
        <v>0.67860389020178147</v>
      </c>
      <c r="I235" s="210"/>
      <c r="J235" s="56">
        <v>0.67860389020178147</v>
      </c>
      <c r="K235" s="8">
        <v>1054.9799999999996</v>
      </c>
      <c r="L235" s="8">
        <v>1658.0000000000002</v>
      </c>
      <c r="M235" s="8">
        <v>1658.0000000000002</v>
      </c>
      <c r="N235" s="8">
        <v>530934.6</v>
      </c>
      <c r="O235" s="8">
        <v>1432627</v>
      </c>
      <c r="P235" s="8">
        <v>1667.9799999999996</v>
      </c>
      <c r="Q235" s="8">
        <v>1667.9799999999996</v>
      </c>
      <c r="R235" s="8">
        <v>0</v>
      </c>
      <c r="S235" s="161">
        <v>1963561.6</v>
      </c>
      <c r="T235" s="69"/>
      <c r="U235" s="201"/>
      <c r="V235" s="1">
        <f t="shared" si="28"/>
        <v>100</v>
      </c>
      <c r="W235" s="6">
        <f t="shared" si="29"/>
        <v>110</v>
      </c>
      <c r="X235" s="23">
        <f t="shared" si="30"/>
        <v>110</v>
      </c>
    </row>
    <row r="236" spans="1:24" s="3" customFormat="1" x14ac:dyDescent="0.25">
      <c r="A236" s="53">
        <v>226</v>
      </c>
      <c r="B236" s="9" t="s">
        <v>969</v>
      </c>
      <c r="C236" s="9" t="s">
        <v>973</v>
      </c>
      <c r="D236" s="9" t="s">
        <v>973</v>
      </c>
      <c r="E236" s="10">
        <v>13739</v>
      </c>
      <c r="F236" s="10">
        <v>14900</v>
      </c>
      <c r="G236" s="12">
        <v>0.87167916151102698</v>
      </c>
      <c r="H236" s="189">
        <v>0.67610738255033553</v>
      </c>
      <c r="I236" s="210"/>
      <c r="J236" s="56">
        <v>0.67610738255033553</v>
      </c>
      <c r="K236" s="8">
        <v>-64</v>
      </c>
      <c r="L236" s="8">
        <v>4528.0000000000009</v>
      </c>
      <c r="M236" s="8">
        <v>4528.0000000000009</v>
      </c>
      <c r="N236" s="8">
        <v>1040601.0222222224</v>
      </c>
      <c r="O236" s="8">
        <v>5862853.6296296287</v>
      </c>
      <c r="P236" s="8">
        <v>4528.0000000000009</v>
      </c>
      <c r="Q236" s="8">
        <v>4528.0000000000009</v>
      </c>
      <c r="R236" s="8">
        <v>0</v>
      </c>
      <c r="S236" s="161">
        <v>6903454.6518518515</v>
      </c>
      <c r="T236" s="69"/>
      <c r="U236" s="201"/>
      <c r="V236" s="1">
        <f t="shared" si="28"/>
        <v>275</v>
      </c>
      <c r="W236" s="6">
        <f t="shared" si="29"/>
        <v>298</v>
      </c>
      <c r="X236" s="23">
        <f t="shared" si="30"/>
        <v>298</v>
      </c>
    </row>
    <row r="237" spans="1:24" s="3" customFormat="1" ht="21" x14ac:dyDescent="0.25">
      <c r="A237" s="53">
        <v>227</v>
      </c>
      <c r="B237" s="9" t="s">
        <v>315</v>
      </c>
      <c r="C237" s="9" t="s">
        <v>317</v>
      </c>
      <c r="D237" s="9" t="s">
        <v>346</v>
      </c>
      <c r="E237" s="10">
        <v>9008</v>
      </c>
      <c r="F237" s="10">
        <v>9388</v>
      </c>
      <c r="G237" s="12">
        <v>0.84402753108348139</v>
      </c>
      <c r="H237" s="189">
        <v>0.67511717085641232</v>
      </c>
      <c r="I237" s="210"/>
      <c r="J237" s="56">
        <v>0.67511717085641232</v>
      </c>
      <c r="K237" s="8">
        <v>1224.8400000000001</v>
      </c>
      <c r="L237" s="8">
        <v>2862.0000000000014</v>
      </c>
      <c r="M237" s="8">
        <v>2862.0000000000014</v>
      </c>
      <c r="N237" s="8">
        <v>649326.53333333321</v>
      </c>
      <c r="O237" s="8">
        <v>2874236.666666667</v>
      </c>
      <c r="P237" s="8">
        <v>2869.84</v>
      </c>
      <c r="Q237" s="8">
        <v>2869.84</v>
      </c>
      <c r="R237" s="8">
        <v>0</v>
      </c>
      <c r="S237" s="161">
        <v>3523563.2</v>
      </c>
      <c r="T237" s="69"/>
      <c r="U237" s="201"/>
      <c r="V237" s="1">
        <f t="shared" si="28"/>
        <v>180</v>
      </c>
      <c r="W237" s="6">
        <f t="shared" si="29"/>
        <v>188</v>
      </c>
      <c r="X237" s="23">
        <f t="shared" si="30"/>
        <v>188</v>
      </c>
    </row>
    <row r="238" spans="1:24" s="3" customFormat="1" x14ac:dyDescent="0.25">
      <c r="A238" s="53">
        <v>228</v>
      </c>
      <c r="B238" s="9" t="s">
        <v>420</v>
      </c>
      <c r="C238" s="9" t="s">
        <v>421</v>
      </c>
      <c r="D238" s="9" t="s">
        <v>421</v>
      </c>
      <c r="E238" s="10">
        <v>4656</v>
      </c>
      <c r="F238" s="10">
        <v>4889</v>
      </c>
      <c r="G238" s="12">
        <v>0.93127147766323015</v>
      </c>
      <c r="H238" s="189">
        <v>0.6731437921865413</v>
      </c>
      <c r="I238" s="210"/>
      <c r="J238" s="56">
        <v>0.6731437921865413</v>
      </c>
      <c r="K238" s="8">
        <v>0</v>
      </c>
      <c r="L238" s="8">
        <v>1499.9999999999995</v>
      </c>
      <c r="M238" s="8">
        <v>1499.9999999999995</v>
      </c>
      <c r="N238" s="8">
        <v>0</v>
      </c>
      <c r="O238" s="8">
        <v>0</v>
      </c>
      <c r="P238" s="8">
        <v>0</v>
      </c>
      <c r="Q238" s="8">
        <v>0</v>
      </c>
      <c r="R238" s="8">
        <v>0</v>
      </c>
      <c r="S238" s="161">
        <v>0</v>
      </c>
      <c r="T238" s="69"/>
      <c r="U238" s="201"/>
      <c r="V238" s="1">
        <f t="shared" si="28"/>
        <v>93</v>
      </c>
      <c r="W238" s="6">
        <f t="shared" si="29"/>
        <v>98</v>
      </c>
      <c r="X238" s="23">
        <f t="shared" si="30"/>
        <v>98</v>
      </c>
    </row>
    <row r="239" spans="1:24" s="3" customFormat="1" x14ac:dyDescent="0.25">
      <c r="A239" s="53">
        <v>229</v>
      </c>
      <c r="B239" s="95" t="s">
        <v>643</v>
      </c>
      <c r="C239" s="95" t="s">
        <v>649</v>
      </c>
      <c r="D239" s="95" t="s">
        <v>649</v>
      </c>
      <c r="E239" s="96">
        <v>4540</v>
      </c>
      <c r="F239" s="96">
        <v>4767</v>
      </c>
      <c r="G239" s="97">
        <v>1</v>
      </c>
      <c r="H239" s="189">
        <v>0.67023285084959094</v>
      </c>
      <c r="I239" s="210"/>
      <c r="J239" s="126">
        <v>0.67023285084959094</v>
      </c>
      <c r="K239" s="99">
        <v>0</v>
      </c>
      <c r="L239" s="99">
        <v>1477</v>
      </c>
      <c r="M239" s="99">
        <v>1477</v>
      </c>
      <c r="N239" s="99">
        <v>0</v>
      </c>
      <c r="O239" s="99">
        <v>0</v>
      </c>
      <c r="P239" s="99">
        <v>0</v>
      </c>
      <c r="Q239" s="99">
        <v>0</v>
      </c>
      <c r="R239" s="99">
        <v>0</v>
      </c>
      <c r="S239" s="100">
        <v>0</v>
      </c>
      <c r="T239" s="101"/>
      <c r="U239" s="201"/>
      <c r="V239" s="102">
        <f t="shared" si="28"/>
        <v>91</v>
      </c>
      <c r="W239" s="103">
        <f t="shared" si="29"/>
        <v>95</v>
      </c>
      <c r="X239" s="104">
        <f t="shared" si="30"/>
        <v>95</v>
      </c>
    </row>
    <row r="240" spans="1:24" s="3" customFormat="1" x14ac:dyDescent="0.25">
      <c r="A240" s="53">
        <v>230</v>
      </c>
      <c r="B240" s="95" t="s">
        <v>1198</v>
      </c>
      <c r="C240" s="95" t="s">
        <v>1202</v>
      </c>
      <c r="D240" s="95" t="s">
        <v>1230</v>
      </c>
      <c r="E240" s="96">
        <v>13483</v>
      </c>
      <c r="F240" s="96">
        <v>13489</v>
      </c>
      <c r="G240" s="156">
        <v>0.8914929911740711</v>
      </c>
      <c r="H240" s="189">
        <v>0.66861887463859404</v>
      </c>
      <c r="I240" s="210"/>
      <c r="J240" s="126">
        <v>0.66861887463859437</v>
      </c>
      <c r="K240" s="99">
        <v>1193.3400000000001</v>
      </c>
      <c r="L240" s="99">
        <v>4200.0000000000045</v>
      </c>
      <c r="M240" s="99">
        <v>4200.0000000000009</v>
      </c>
      <c r="N240" s="99">
        <v>2696547.0128787886</v>
      </c>
      <c r="O240" s="99">
        <v>4933050.5757575752</v>
      </c>
      <c r="P240" s="99">
        <v>4200.34</v>
      </c>
      <c r="Q240" s="99">
        <v>4200.34</v>
      </c>
      <c r="R240" s="99">
        <v>0</v>
      </c>
      <c r="S240" s="100">
        <v>7629597.5886363639</v>
      </c>
      <c r="T240" s="101"/>
      <c r="U240" s="218" t="s">
        <v>1715</v>
      </c>
      <c r="V240" s="102">
        <f t="shared" si="28"/>
        <v>270</v>
      </c>
      <c r="W240" s="103">
        <f t="shared" si="29"/>
        <v>270</v>
      </c>
      <c r="X240" s="104">
        <f t="shared" si="30"/>
        <v>270</v>
      </c>
    </row>
    <row r="241" spans="1:24" s="3" customFormat="1" ht="42" x14ac:dyDescent="0.25">
      <c r="A241" s="53">
        <v>231</v>
      </c>
      <c r="B241" s="9" t="s">
        <v>684</v>
      </c>
      <c r="C241" s="9" t="s">
        <v>685</v>
      </c>
      <c r="D241" s="9" t="s">
        <v>706</v>
      </c>
      <c r="E241" s="10">
        <v>82329</v>
      </c>
      <c r="F241" s="10">
        <v>96806</v>
      </c>
      <c r="G241" s="12">
        <v>0.95941891678509394</v>
      </c>
      <c r="H241" s="189">
        <v>0.66603309712207936</v>
      </c>
      <c r="I241" s="210"/>
      <c r="J241" s="56">
        <v>0.66603309712207936</v>
      </c>
      <c r="K241" s="8">
        <v>1694.4199999999983</v>
      </c>
      <c r="L241" s="8">
        <v>30393.999999999985</v>
      </c>
      <c r="M241" s="8">
        <v>30393.999999999985</v>
      </c>
      <c r="N241" s="8">
        <v>1645445.9852724934</v>
      </c>
      <c r="O241" s="8">
        <v>29585069.260111459</v>
      </c>
      <c r="P241" s="8">
        <v>30683.42</v>
      </c>
      <c r="Q241" s="8">
        <v>30683.42</v>
      </c>
      <c r="R241" s="8">
        <v>0</v>
      </c>
      <c r="S241" s="161">
        <v>31230515.245383952</v>
      </c>
      <c r="T241" s="69"/>
      <c r="U241" s="218" t="s">
        <v>1715</v>
      </c>
      <c r="V241" s="1">
        <f t="shared" si="28"/>
        <v>1647</v>
      </c>
      <c r="W241" s="6">
        <f t="shared" si="29"/>
        <v>1936</v>
      </c>
      <c r="X241" s="23">
        <f t="shared" si="30"/>
        <v>1936</v>
      </c>
    </row>
    <row r="242" spans="1:24" s="3" customFormat="1" x14ac:dyDescent="0.25">
      <c r="A242" s="53">
        <v>232</v>
      </c>
      <c r="B242" s="9" t="s">
        <v>1015</v>
      </c>
      <c r="C242" s="9" t="s">
        <v>1037</v>
      </c>
      <c r="D242" s="9" t="s">
        <v>1037</v>
      </c>
      <c r="E242" s="10">
        <v>4284</v>
      </c>
      <c r="F242" s="10">
        <v>4498</v>
      </c>
      <c r="G242" s="12">
        <v>1</v>
      </c>
      <c r="H242" s="189">
        <v>0.66451756336149403</v>
      </c>
      <c r="I242" s="210"/>
      <c r="J242" s="56">
        <v>0</v>
      </c>
      <c r="K242" s="8">
        <v>0</v>
      </c>
      <c r="L242" s="8">
        <v>1418.9999999999998</v>
      </c>
      <c r="M242" s="8">
        <v>4408</v>
      </c>
      <c r="N242" s="8">
        <v>0</v>
      </c>
      <c r="O242" s="8">
        <v>1103057.375</v>
      </c>
      <c r="P242" s="8">
        <v>1423.3199999999997</v>
      </c>
      <c r="Q242" s="8">
        <v>1423.3199999999997</v>
      </c>
      <c r="R242" s="8">
        <v>0</v>
      </c>
      <c r="S242" s="161">
        <v>1103057.375</v>
      </c>
      <c r="T242" s="69"/>
      <c r="U242" s="201"/>
      <c r="V242" s="1">
        <f t="shared" si="28"/>
        <v>86</v>
      </c>
      <c r="W242" s="6">
        <f t="shared" si="29"/>
        <v>90</v>
      </c>
      <c r="X242" s="23">
        <f t="shared" si="30"/>
        <v>90</v>
      </c>
    </row>
    <row r="243" spans="1:24" s="3" customFormat="1" ht="21" x14ac:dyDescent="0.25">
      <c r="A243" s="53">
        <v>233</v>
      </c>
      <c r="B243" s="9" t="s">
        <v>939</v>
      </c>
      <c r="C243" s="9" t="s">
        <v>942</v>
      </c>
      <c r="D243" s="9" t="s">
        <v>966</v>
      </c>
      <c r="E243" s="10">
        <v>21875</v>
      </c>
      <c r="F243" s="10">
        <v>25087</v>
      </c>
      <c r="G243" s="12">
        <v>0.89353142857142853</v>
      </c>
      <c r="H243" s="189">
        <v>0.66448758321042756</v>
      </c>
      <c r="I243" s="210"/>
      <c r="J243" s="56">
        <v>0.66448758321042756</v>
      </c>
      <c r="K243" s="8">
        <v>1891.5</v>
      </c>
      <c r="L243" s="8">
        <v>7915.0000000000036</v>
      </c>
      <c r="M243" s="8">
        <v>7915.0000000000036</v>
      </c>
      <c r="N243" s="8">
        <v>961300.42662835238</v>
      </c>
      <c r="O243" s="8">
        <v>5402874.7538314173</v>
      </c>
      <c r="P243" s="8">
        <v>7979.5</v>
      </c>
      <c r="Q243" s="8">
        <v>7979.5</v>
      </c>
      <c r="R243" s="8">
        <v>0</v>
      </c>
      <c r="S243" s="161">
        <v>6364175.1804597694</v>
      </c>
      <c r="T243" s="69"/>
      <c r="U243" s="218" t="s">
        <v>1715</v>
      </c>
      <c r="V243" s="1">
        <f t="shared" si="28"/>
        <v>438</v>
      </c>
      <c r="W243" s="6">
        <f t="shared" si="29"/>
        <v>502</v>
      </c>
      <c r="X243" s="23">
        <f t="shared" si="30"/>
        <v>502</v>
      </c>
    </row>
    <row r="244" spans="1:24" s="3" customFormat="1" x14ac:dyDescent="0.25">
      <c r="A244" s="53">
        <v>234</v>
      </c>
      <c r="B244" s="9" t="s">
        <v>709</v>
      </c>
      <c r="C244" s="9" t="s">
        <v>719</v>
      </c>
      <c r="D244" s="9" t="s">
        <v>719</v>
      </c>
      <c r="E244" s="10">
        <v>4944</v>
      </c>
      <c r="F244" s="10">
        <v>5191</v>
      </c>
      <c r="G244" s="12">
        <v>0.81290453074433655</v>
      </c>
      <c r="H244" s="189">
        <v>0.66307069928722795</v>
      </c>
      <c r="I244" s="210"/>
      <c r="J244" s="56">
        <v>0.66307069928722795</v>
      </c>
      <c r="K244" s="8">
        <v>826.11999999999989</v>
      </c>
      <c r="L244" s="8">
        <v>1644.9999999999998</v>
      </c>
      <c r="M244" s="8">
        <v>1644.9999999999998</v>
      </c>
      <c r="N244" s="8">
        <v>457607.23076923087</v>
      </c>
      <c r="O244" s="8">
        <v>1525238.0769230768</v>
      </c>
      <c r="P244" s="8">
        <v>1650.12</v>
      </c>
      <c r="Q244" s="8">
        <v>1650.12</v>
      </c>
      <c r="R244" s="8">
        <v>0</v>
      </c>
      <c r="S244" s="161">
        <v>1982845.3076923075</v>
      </c>
      <c r="T244" s="69"/>
      <c r="U244" s="201"/>
      <c r="V244" s="1">
        <f t="shared" si="28"/>
        <v>99</v>
      </c>
      <c r="W244" s="6">
        <f t="shared" si="29"/>
        <v>104</v>
      </c>
      <c r="X244" s="23">
        <f t="shared" si="30"/>
        <v>104</v>
      </c>
    </row>
    <row r="245" spans="1:24" s="3" customFormat="1" x14ac:dyDescent="0.25">
      <c r="A245" s="53">
        <v>235</v>
      </c>
      <c r="B245" s="9" t="s">
        <v>826</v>
      </c>
      <c r="C245" s="9" t="s">
        <v>840</v>
      </c>
      <c r="D245" s="9" t="s">
        <v>1647</v>
      </c>
      <c r="E245" s="10">
        <v>3941</v>
      </c>
      <c r="F245" s="10">
        <v>4105</v>
      </c>
      <c r="G245" s="12">
        <v>0.56000000000000005</v>
      </c>
      <c r="H245" s="189">
        <v>0.66</v>
      </c>
      <c r="I245" s="210"/>
      <c r="J245" s="56">
        <v>0.66</v>
      </c>
      <c r="K245" s="8">
        <v>1734.04</v>
      </c>
      <c r="L245" s="8">
        <v>1316.6999999999998</v>
      </c>
      <c r="M245" s="11">
        <v>1316.6999999999998</v>
      </c>
      <c r="N245" s="8">
        <v>1610672.9483870971</v>
      </c>
      <c r="O245" s="8">
        <v>2711810.1290322579</v>
      </c>
      <c r="P245" s="8">
        <v>672.40000000000009</v>
      </c>
      <c r="Q245" s="8">
        <v>672.40000000000009</v>
      </c>
      <c r="R245" s="8">
        <v>0</v>
      </c>
      <c r="S245" s="161">
        <v>4322483.0774193555</v>
      </c>
      <c r="T245" s="69"/>
      <c r="U245" s="201"/>
      <c r="V245" s="1">
        <f t="shared" si="28"/>
        <v>79</v>
      </c>
      <c r="W245" s="6">
        <f t="shared" si="29"/>
        <v>82</v>
      </c>
      <c r="X245" s="23">
        <f t="shared" si="30"/>
        <v>82</v>
      </c>
    </row>
    <row r="246" spans="1:24" s="3" customFormat="1" x14ac:dyDescent="0.25">
      <c r="A246" s="53">
        <v>236</v>
      </c>
      <c r="B246" s="9" t="s">
        <v>65</v>
      </c>
      <c r="C246" s="9" t="s">
        <v>74</v>
      </c>
      <c r="D246" s="9" t="s">
        <v>74</v>
      </c>
      <c r="E246" s="10">
        <v>5914</v>
      </c>
      <c r="F246" s="10">
        <v>6505</v>
      </c>
      <c r="G246" s="12">
        <v>0</v>
      </c>
      <c r="H246" s="189">
        <v>0.65980015372790168</v>
      </c>
      <c r="I246" s="210"/>
      <c r="J246" s="56">
        <v>0.65980015372790168</v>
      </c>
      <c r="K246" s="8">
        <v>5795.72</v>
      </c>
      <c r="L246" s="8">
        <v>2082.9999999999995</v>
      </c>
      <c r="M246" s="8">
        <v>2082.9999999999995</v>
      </c>
      <c r="N246" s="8">
        <v>1273823.6000000001</v>
      </c>
      <c r="O246" s="8">
        <v>2241384.7272727177</v>
      </c>
      <c r="P246" s="8">
        <v>2094.7200000000003</v>
      </c>
      <c r="Q246" s="8">
        <v>2094.7200000000003</v>
      </c>
      <c r="R246" s="8">
        <v>0</v>
      </c>
      <c r="S246" s="161">
        <v>3515208.3272727178</v>
      </c>
      <c r="T246" s="69"/>
      <c r="U246" s="201"/>
      <c r="V246" s="1">
        <f t="shared" si="28"/>
        <v>118</v>
      </c>
      <c r="W246" s="6">
        <f t="shared" si="29"/>
        <v>130</v>
      </c>
      <c r="X246" s="23">
        <f t="shared" si="30"/>
        <v>130</v>
      </c>
    </row>
    <row r="247" spans="1:24" s="3" customFormat="1" x14ac:dyDescent="0.25">
      <c r="A247" s="53">
        <v>237</v>
      </c>
      <c r="B247" s="9" t="s">
        <v>643</v>
      </c>
      <c r="C247" s="9" t="s">
        <v>645</v>
      </c>
      <c r="D247" s="9" t="s">
        <v>645</v>
      </c>
      <c r="E247" s="10">
        <v>7793</v>
      </c>
      <c r="F247" s="10">
        <v>8572</v>
      </c>
      <c r="G247" s="12">
        <v>0.78878480687796737</v>
      </c>
      <c r="H247" s="189">
        <v>0.65818945403639761</v>
      </c>
      <c r="I247" s="210"/>
      <c r="J247" s="56">
        <v>0.65818945403639761</v>
      </c>
      <c r="K247" s="8">
        <v>0</v>
      </c>
      <c r="L247" s="8">
        <v>2758.9999999999995</v>
      </c>
      <c r="M247" s="8">
        <v>2758.9999999999995</v>
      </c>
      <c r="N247" s="8">
        <v>0</v>
      </c>
      <c r="O247" s="8">
        <v>0</v>
      </c>
      <c r="P247" s="8">
        <v>0</v>
      </c>
      <c r="Q247" s="8">
        <v>0</v>
      </c>
      <c r="R247" s="8">
        <v>0</v>
      </c>
      <c r="S247" s="161">
        <v>0</v>
      </c>
      <c r="T247" s="69"/>
      <c r="U247" s="201"/>
      <c r="V247" s="1">
        <f t="shared" si="28"/>
        <v>156</v>
      </c>
      <c r="W247" s="6">
        <f t="shared" si="29"/>
        <v>171</v>
      </c>
      <c r="X247" s="23">
        <f t="shared" si="30"/>
        <v>171</v>
      </c>
    </row>
    <row r="248" spans="1:24" s="3" customFormat="1" x14ac:dyDescent="0.25">
      <c r="A248" s="53">
        <v>238</v>
      </c>
      <c r="B248" s="9" t="s">
        <v>264</v>
      </c>
      <c r="C248" s="9" t="s">
        <v>265</v>
      </c>
      <c r="D248" s="9" t="s">
        <v>281</v>
      </c>
      <c r="E248" s="10">
        <v>8049</v>
      </c>
      <c r="F248" s="10">
        <v>8248</v>
      </c>
      <c r="G248" s="12">
        <v>0.94120000000000004</v>
      </c>
      <c r="H248" s="189">
        <v>0.65769999999999995</v>
      </c>
      <c r="I248" s="210"/>
      <c r="J248" s="56">
        <v>0.65769999999999995</v>
      </c>
      <c r="K248" s="8">
        <v>0</v>
      </c>
      <c r="L248" s="8">
        <v>1467</v>
      </c>
      <c r="M248" s="8">
        <v>1467</v>
      </c>
      <c r="N248" s="8">
        <v>0</v>
      </c>
      <c r="O248" s="8">
        <v>2682382</v>
      </c>
      <c r="P248" s="8">
        <v>1467</v>
      </c>
      <c r="Q248" s="8">
        <v>1467</v>
      </c>
      <c r="R248" s="8">
        <v>0</v>
      </c>
      <c r="S248" s="161">
        <v>2682382</v>
      </c>
      <c r="T248" s="69"/>
      <c r="U248" s="201"/>
      <c r="V248" s="1">
        <f t="shared" si="28"/>
        <v>161</v>
      </c>
      <c r="W248" s="6">
        <f t="shared" si="29"/>
        <v>165</v>
      </c>
      <c r="X248" s="23">
        <f t="shared" si="30"/>
        <v>165</v>
      </c>
    </row>
    <row r="249" spans="1:24" s="3" customFormat="1" x14ac:dyDescent="0.25">
      <c r="A249" s="53">
        <v>239</v>
      </c>
      <c r="B249" s="9" t="s">
        <v>1120</v>
      </c>
      <c r="C249" s="9" t="s">
        <v>1133</v>
      </c>
      <c r="D249" s="9" t="s">
        <v>1133</v>
      </c>
      <c r="E249" s="10">
        <v>2324</v>
      </c>
      <c r="F249" s="10">
        <v>2440</v>
      </c>
      <c r="G249" s="12">
        <v>0.62564543889845092</v>
      </c>
      <c r="H249" s="189">
        <v>0.65491803278688521</v>
      </c>
      <c r="I249" s="210"/>
      <c r="J249" s="56">
        <v>0.65491803278688521</v>
      </c>
      <c r="K249" s="8">
        <v>823.52</v>
      </c>
      <c r="L249" s="8">
        <v>793.00000000000011</v>
      </c>
      <c r="M249" s="8">
        <v>793.00000000000011</v>
      </c>
      <c r="N249" s="8">
        <v>457440.13913043484</v>
      </c>
      <c r="O249" s="8">
        <v>803761.91304347827</v>
      </c>
      <c r="P249" s="8">
        <v>795.52</v>
      </c>
      <c r="Q249" s="8">
        <v>795.52</v>
      </c>
      <c r="R249" s="8">
        <v>0</v>
      </c>
      <c r="S249" s="161">
        <v>1261202.052173913</v>
      </c>
      <c r="T249" s="69"/>
      <c r="U249" s="201"/>
      <c r="V249" s="1">
        <f t="shared" si="28"/>
        <v>46</v>
      </c>
      <c r="W249" s="6">
        <f t="shared" si="29"/>
        <v>49</v>
      </c>
      <c r="X249" s="23">
        <f t="shared" si="30"/>
        <v>49</v>
      </c>
    </row>
    <row r="250" spans="1:24" s="3" customFormat="1" x14ac:dyDescent="0.25">
      <c r="A250" s="53">
        <v>240</v>
      </c>
      <c r="B250" s="9" t="s">
        <v>1292</v>
      </c>
      <c r="C250" s="9" t="s">
        <v>1307</v>
      </c>
      <c r="D250" s="9" t="s">
        <v>1317</v>
      </c>
      <c r="E250" s="10">
        <v>1187</v>
      </c>
      <c r="F250" s="10">
        <v>2112</v>
      </c>
      <c r="G250" s="12">
        <v>0.62510530749789384</v>
      </c>
      <c r="H250" s="189">
        <v>0.6538825757575758</v>
      </c>
      <c r="I250" s="210"/>
      <c r="J250" s="56">
        <v>0.6538825757575758</v>
      </c>
      <c r="K250" s="8">
        <v>421.26</v>
      </c>
      <c r="L250" s="8">
        <v>688.99999999999989</v>
      </c>
      <c r="M250" s="8">
        <v>688.99999999999989</v>
      </c>
      <c r="N250" s="8">
        <v>161040.84347826088</v>
      </c>
      <c r="O250" s="8">
        <v>928988</v>
      </c>
      <c r="P250" s="8">
        <v>707.26</v>
      </c>
      <c r="Q250" s="8">
        <v>707.26</v>
      </c>
      <c r="R250" s="8">
        <v>0</v>
      </c>
      <c r="S250" s="161">
        <v>1090028.8434782608</v>
      </c>
      <c r="T250" s="69"/>
      <c r="U250" s="201"/>
      <c r="V250" s="1">
        <f t="shared" si="28"/>
        <v>24</v>
      </c>
      <c r="W250" s="6">
        <f t="shared" si="29"/>
        <v>42</v>
      </c>
      <c r="X250" s="23">
        <f t="shared" si="30"/>
        <v>42</v>
      </c>
    </row>
    <row r="251" spans="1:24" s="3" customFormat="1" x14ac:dyDescent="0.25">
      <c r="A251" s="53">
        <v>241</v>
      </c>
      <c r="B251" s="9" t="s">
        <v>16</v>
      </c>
      <c r="C251" s="9" t="s">
        <v>24</v>
      </c>
      <c r="D251" s="9" t="s">
        <v>1608</v>
      </c>
      <c r="E251" s="10">
        <v>7728</v>
      </c>
      <c r="F251" s="10">
        <v>8147</v>
      </c>
      <c r="G251" s="12">
        <v>0.81</v>
      </c>
      <c r="H251" s="189">
        <v>0.65</v>
      </c>
      <c r="I251" s="210"/>
      <c r="J251" s="56">
        <v>0.65</v>
      </c>
      <c r="K251" s="8">
        <v>1431</v>
      </c>
      <c r="L251" s="8">
        <v>2688.45</v>
      </c>
      <c r="M251" s="8">
        <v>2688.45</v>
      </c>
      <c r="N251" s="8">
        <v>3075088.0000000005</v>
      </c>
      <c r="O251" s="8">
        <v>2449587</v>
      </c>
      <c r="P251" s="8">
        <v>2729.7799999999997</v>
      </c>
      <c r="Q251" s="8">
        <v>2729.7799999999997</v>
      </c>
      <c r="R251" s="8">
        <v>0</v>
      </c>
      <c r="S251" s="161">
        <v>5524675</v>
      </c>
      <c r="T251" s="69"/>
      <c r="U251" s="218" t="s">
        <v>1715</v>
      </c>
      <c r="V251" s="1">
        <f t="shared" si="28"/>
        <v>155</v>
      </c>
      <c r="W251" s="6">
        <f t="shared" si="29"/>
        <v>163</v>
      </c>
      <c r="X251" s="23">
        <f t="shared" si="30"/>
        <v>163</v>
      </c>
    </row>
    <row r="252" spans="1:24" s="3" customFormat="1" x14ac:dyDescent="0.25">
      <c r="A252" s="53">
        <v>242</v>
      </c>
      <c r="B252" s="9" t="s">
        <v>464</v>
      </c>
      <c r="C252" s="9" t="s">
        <v>471</v>
      </c>
      <c r="D252" s="9" t="s">
        <v>471</v>
      </c>
      <c r="E252" s="10">
        <v>3095</v>
      </c>
      <c r="F252" s="10">
        <v>3250</v>
      </c>
      <c r="G252" s="12">
        <v>0.75</v>
      </c>
      <c r="H252" s="189">
        <v>0.65</v>
      </c>
      <c r="I252" s="210"/>
      <c r="J252" s="56">
        <v>0.65</v>
      </c>
      <c r="K252" s="8">
        <v>820</v>
      </c>
      <c r="L252" s="8">
        <v>1137</v>
      </c>
      <c r="M252" s="8">
        <v>1137</v>
      </c>
      <c r="N252" s="8">
        <v>1239482.2222222199</v>
      </c>
      <c r="O252" s="8">
        <v>3249429.5555555602</v>
      </c>
      <c r="P252" s="8">
        <v>1137</v>
      </c>
      <c r="Q252" s="8">
        <v>1137</v>
      </c>
      <c r="R252" s="8">
        <v>0</v>
      </c>
      <c r="S252" s="161">
        <v>3249430</v>
      </c>
      <c r="T252" s="69"/>
      <c r="U252" s="201"/>
      <c r="V252" s="1">
        <f t="shared" si="28"/>
        <v>62</v>
      </c>
      <c r="W252" s="6">
        <f t="shared" si="29"/>
        <v>65</v>
      </c>
      <c r="X252" s="23">
        <f t="shared" si="30"/>
        <v>65</v>
      </c>
    </row>
    <row r="253" spans="1:24" s="3" customFormat="1" ht="21" x14ac:dyDescent="0.25">
      <c r="A253" s="53">
        <v>243</v>
      </c>
      <c r="B253" s="9" t="s">
        <v>1147</v>
      </c>
      <c r="C253" s="9" t="s">
        <v>1151</v>
      </c>
      <c r="D253" s="9" t="s">
        <v>1151</v>
      </c>
      <c r="E253" s="10">
        <v>15462</v>
      </c>
      <c r="F253" s="10">
        <v>19234</v>
      </c>
      <c r="G253" s="12">
        <v>0.77331522442116152</v>
      </c>
      <c r="H253" s="189">
        <v>0.64999480087345329</v>
      </c>
      <c r="I253" s="210"/>
      <c r="J253" s="56">
        <v>0.64999480087345329</v>
      </c>
      <c r="K253" s="8">
        <v>0</v>
      </c>
      <c r="L253" s="8">
        <v>6346.9999999999991</v>
      </c>
      <c r="M253" s="8">
        <v>6346.9999999999991</v>
      </c>
      <c r="N253" s="8">
        <v>0</v>
      </c>
      <c r="O253" s="8">
        <v>0</v>
      </c>
      <c r="P253" s="8">
        <v>0</v>
      </c>
      <c r="Q253" s="8">
        <v>0</v>
      </c>
      <c r="R253" s="8">
        <v>0</v>
      </c>
      <c r="S253" s="161">
        <v>0</v>
      </c>
      <c r="T253" s="69"/>
      <c r="U253" s="218" t="s">
        <v>1715</v>
      </c>
      <c r="V253" s="1">
        <f t="shared" si="28"/>
        <v>309</v>
      </c>
      <c r="W253" s="6">
        <f t="shared" si="29"/>
        <v>385</v>
      </c>
      <c r="X253" s="23">
        <f t="shared" si="30"/>
        <v>385</v>
      </c>
    </row>
    <row r="254" spans="1:24" s="3" customFormat="1" x14ac:dyDescent="0.25">
      <c r="A254" s="53">
        <v>244</v>
      </c>
      <c r="B254" s="9" t="s">
        <v>909</v>
      </c>
      <c r="C254" s="9" t="s">
        <v>915</v>
      </c>
      <c r="D254" s="9" t="s">
        <v>936</v>
      </c>
      <c r="E254" s="10">
        <v>8736</v>
      </c>
      <c r="F254" s="10">
        <v>12275</v>
      </c>
      <c r="G254" s="12">
        <v>0.63427197802197799</v>
      </c>
      <c r="H254" s="189">
        <v>0.64610997963340122</v>
      </c>
      <c r="I254" s="210"/>
      <c r="J254" s="56">
        <v>0.64610997963340122</v>
      </c>
      <c r="K254" s="8">
        <v>3020.2800000000007</v>
      </c>
      <c r="L254" s="8">
        <v>4098</v>
      </c>
      <c r="M254" s="8">
        <v>4098</v>
      </c>
      <c r="N254" s="8">
        <v>1787493.4888888886</v>
      </c>
      <c r="O254" s="8">
        <v>3976792.6666666665</v>
      </c>
      <c r="P254" s="8">
        <v>4169.2800000000007</v>
      </c>
      <c r="Q254" s="8">
        <v>4169.2800000000007</v>
      </c>
      <c r="R254" s="8">
        <v>0</v>
      </c>
      <c r="S254" s="161">
        <v>5764286.1555555556</v>
      </c>
      <c r="T254" s="69"/>
      <c r="U254" s="201"/>
      <c r="V254" s="1">
        <f t="shared" si="28"/>
        <v>175</v>
      </c>
      <c r="W254" s="6">
        <f t="shared" si="29"/>
        <v>246</v>
      </c>
      <c r="X254" s="23">
        <f t="shared" si="30"/>
        <v>246</v>
      </c>
    </row>
    <row r="255" spans="1:24" s="3" customFormat="1" x14ac:dyDescent="0.25">
      <c r="A255" s="53">
        <v>245</v>
      </c>
      <c r="B255" s="9" t="s">
        <v>1088</v>
      </c>
      <c r="C255" s="9" t="s">
        <v>1102</v>
      </c>
      <c r="D255" s="9" t="s">
        <v>1660</v>
      </c>
      <c r="E255" s="10">
        <v>3160</v>
      </c>
      <c r="F255" s="10">
        <v>3160</v>
      </c>
      <c r="G255" s="12">
        <v>0.84</v>
      </c>
      <c r="H255" s="189">
        <v>0.64419999999999999</v>
      </c>
      <c r="I255" s="210"/>
      <c r="J255" s="56">
        <v>0.64419999999999999</v>
      </c>
      <c r="K255" s="8">
        <v>505.59999999999991</v>
      </c>
      <c r="L255" s="8">
        <v>1061.328</v>
      </c>
      <c r="M255" s="8">
        <v>1061.328</v>
      </c>
      <c r="N255" s="8">
        <v>2298832.2298850575</v>
      </c>
      <c r="O255" s="8">
        <v>2015093.2758620689</v>
      </c>
      <c r="P255" s="8">
        <v>3096.7999999999997</v>
      </c>
      <c r="Q255" s="8">
        <v>0</v>
      </c>
      <c r="R255" s="8">
        <v>0</v>
      </c>
      <c r="S255" s="161">
        <v>4313925.5057471264</v>
      </c>
      <c r="T255" s="69"/>
      <c r="U255" s="201"/>
      <c r="V255" s="1">
        <f t="shared" si="28"/>
        <v>63</v>
      </c>
      <c r="W255" s="6">
        <f t="shared" si="29"/>
        <v>63</v>
      </c>
      <c r="X255" s="23">
        <f t="shared" si="30"/>
        <v>63</v>
      </c>
    </row>
    <row r="256" spans="1:24" s="3" customFormat="1" x14ac:dyDescent="0.25">
      <c r="A256" s="53">
        <v>246</v>
      </c>
      <c r="B256" s="9" t="s">
        <v>351</v>
      </c>
      <c r="C256" s="9" t="s">
        <v>366</v>
      </c>
      <c r="D256" s="9" t="s">
        <v>366</v>
      </c>
      <c r="E256" s="10">
        <v>3372</v>
      </c>
      <c r="F256" s="10">
        <v>3541</v>
      </c>
      <c r="G256" s="12">
        <v>0.98428232502965596</v>
      </c>
      <c r="H256" s="189">
        <v>0.63710816153628913</v>
      </c>
      <c r="I256" s="210"/>
      <c r="J256" s="56">
        <v>0.63710816153628913</v>
      </c>
      <c r="K256" s="8">
        <v>0</v>
      </c>
      <c r="L256" s="8">
        <v>1214.0000000000002</v>
      </c>
      <c r="M256" s="8">
        <v>1214.0000000000002</v>
      </c>
      <c r="N256" s="8">
        <v>0</v>
      </c>
      <c r="O256" s="8">
        <v>1285831.2727272727</v>
      </c>
      <c r="P256" s="8">
        <v>1217.56</v>
      </c>
      <c r="Q256" s="8">
        <v>1217.56</v>
      </c>
      <c r="R256" s="8">
        <v>0</v>
      </c>
      <c r="S256" s="161">
        <v>1285831.2727272727</v>
      </c>
      <c r="T256" s="69"/>
      <c r="U256" s="201"/>
      <c r="V256" s="1">
        <f t="shared" si="28"/>
        <v>67</v>
      </c>
      <c r="W256" s="6">
        <f t="shared" si="29"/>
        <v>71</v>
      </c>
      <c r="X256" s="23">
        <f t="shared" si="30"/>
        <v>71</v>
      </c>
    </row>
    <row r="257" spans="1:24" s="3" customFormat="1" ht="27.75" customHeight="1" x14ac:dyDescent="0.25">
      <c r="A257" s="53">
        <v>247</v>
      </c>
      <c r="B257" s="9" t="s">
        <v>1232</v>
      </c>
      <c r="C257" s="9" t="s">
        <v>1236</v>
      </c>
      <c r="D257" s="9" t="s">
        <v>1236</v>
      </c>
      <c r="E257" s="10">
        <v>10699</v>
      </c>
      <c r="F257" s="10">
        <v>10927</v>
      </c>
      <c r="G257" s="12">
        <v>0.94102252546967013</v>
      </c>
      <c r="H257" s="189">
        <v>0.63603916903084101</v>
      </c>
      <c r="I257" s="210"/>
      <c r="J257" s="56">
        <v>0.63603916903084101</v>
      </c>
      <c r="K257" s="8">
        <v>417.02000000000044</v>
      </c>
      <c r="L257" s="8">
        <v>3758.0000000000005</v>
      </c>
      <c r="M257" s="8">
        <v>3758.0000000000005</v>
      </c>
      <c r="N257" s="8">
        <v>268817.16129032261</v>
      </c>
      <c r="O257" s="8">
        <v>2994846.8064516126</v>
      </c>
      <c r="P257" s="8">
        <v>3763.0200000000004</v>
      </c>
      <c r="Q257" s="8">
        <v>3763.0200000000004</v>
      </c>
      <c r="R257" s="8">
        <v>0</v>
      </c>
      <c r="S257" s="161">
        <v>3263663.967741935</v>
      </c>
      <c r="T257" s="69"/>
      <c r="U257" s="218" t="s">
        <v>1715</v>
      </c>
      <c r="V257" s="1">
        <f t="shared" si="28"/>
        <v>214</v>
      </c>
      <c r="W257" s="6">
        <f t="shared" si="29"/>
        <v>219</v>
      </c>
      <c r="X257" s="23">
        <f t="shared" si="30"/>
        <v>219</v>
      </c>
    </row>
    <row r="258" spans="1:24" s="3" customFormat="1" x14ac:dyDescent="0.25">
      <c r="A258" s="53">
        <v>248</v>
      </c>
      <c r="B258" s="9" t="s">
        <v>1088</v>
      </c>
      <c r="C258" s="9" t="s">
        <v>1097</v>
      </c>
      <c r="D258" s="9" t="s">
        <v>1097</v>
      </c>
      <c r="E258" s="10">
        <v>3805</v>
      </c>
      <c r="F258" s="10">
        <v>3995</v>
      </c>
      <c r="G258" s="12">
        <v>0.71090670170827863</v>
      </c>
      <c r="H258" s="189">
        <v>0.63504380475594491</v>
      </c>
      <c r="I258" s="210"/>
      <c r="J258" s="56">
        <v>0</v>
      </c>
      <c r="K258" s="8">
        <v>0</v>
      </c>
      <c r="L258" s="8">
        <v>1378</v>
      </c>
      <c r="M258" s="11">
        <v>3915</v>
      </c>
      <c r="N258" s="8">
        <v>0</v>
      </c>
      <c r="O258" s="8">
        <v>0</v>
      </c>
      <c r="P258" s="8">
        <v>0</v>
      </c>
      <c r="Q258" s="8">
        <v>0</v>
      </c>
      <c r="R258" s="8">
        <v>0</v>
      </c>
      <c r="S258" s="161">
        <v>0</v>
      </c>
      <c r="T258" s="69"/>
      <c r="U258" s="201"/>
      <c r="V258" s="1">
        <f t="shared" si="28"/>
        <v>76</v>
      </c>
      <c r="W258" s="6">
        <f t="shared" si="29"/>
        <v>80</v>
      </c>
      <c r="X258" s="23">
        <f t="shared" si="30"/>
        <v>80</v>
      </c>
    </row>
    <row r="259" spans="1:24" s="3" customFormat="1" x14ac:dyDescent="0.25">
      <c r="A259" s="53">
        <v>249</v>
      </c>
      <c r="B259" s="9" t="s">
        <v>166</v>
      </c>
      <c r="C259" s="9" t="s">
        <v>172</v>
      </c>
      <c r="D259" s="9" t="s">
        <v>195</v>
      </c>
      <c r="E259" s="10">
        <v>8081</v>
      </c>
      <c r="F259" s="10">
        <v>8840</v>
      </c>
      <c r="G259" s="12">
        <v>0.85447345625541393</v>
      </c>
      <c r="H259" s="189">
        <v>0.63223981900452486</v>
      </c>
      <c r="I259" s="210"/>
      <c r="J259" s="56">
        <v>0.63223981900452486</v>
      </c>
      <c r="K259" s="8">
        <v>1014.3800000000001</v>
      </c>
      <c r="L259" s="8">
        <v>3074</v>
      </c>
      <c r="M259" s="8">
        <v>3074</v>
      </c>
      <c r="N259" s="8">
        <v>646618.48695652175</v>
      </c>
      <c r="O259" s="8">
        <v>3145367.5217391304</v>
      </c>
      <c r="P259" s="8">
        <v>3089.38</v>
      </c>
      <c r="Q259" s="8">
        <v>3089.38</v>
      </c>
      <c r="R259" s="8">
        <v>0</v>
      </c>
      <c r="S259" s="161">
        <v>3791986.0086956522</v>
      </c>
      <c r="T259" s="69"/>
      <c r="U259" s="201"/>
      <c r="V259" s="1">
        <f t="shared" si="28"/>
        <v>162</v>
      </c>
      <c r="W259" s="6">
        <f t="shared" si="29"/>
        <v>177</v>
      </c>
      <c r="X259" s="23">
        <f t="shared" si="30"/>
        <v>177</v>
      </c>
    </row>
    <row r="260" spans="1:24" s="3" customFormat="1" x14ac:dyDescent="0.25">
      <c r="A260" s="53">
        <v>250</v>
      </c>
      <c r="B260" s="9" t="s">
        <v>826</v>
      </c>
      <c r="C260" s="9" t="s">
        <v>829</v>
      </c>
      <c r="D260" s="9" t="s">
        <v>1596</v>
      </c>
      <c r="E260" s="10">
        <v>11744</v>
      </c>
      <c r="F260" s="10">
        <v>12668</v>
      </c>
      <c r="G260" s="12">
        <v>0.71</v>
      </c>
      <c r="H260" s="189">
        <v>0.63113849549383849</v>
      </c>
      <c r="I260" s="210"/>
      <c r="J260" s="56">
        <v>0.55000000000000004</v>
      </c>
      <c r="K260" s="8">
        <v>3405.76</v>
      </c>
      <c r="L260" s="8">
        <v>4437.7375390840543</v>
      </c>
      <c r="M260" s="8">
        <v>5465.5999999999995</v>
      </c>
      <c r="N260" s="8">
        <v>1494530.7333333299</v>
      </c>
      <c r="O260" s="8">
        <v>3408977.3931623902</v>
      </c>
      <c r="P260" s="8">
        <v>3812</v>
      </c>
      <c r="Q260" s="8">
        <v>3812</v>
      </c>
      <c r="R260" s="8">
        <v>155997</v>
      </c>
      <c r="S260" s="161">
        <v>5059505.1264957199</v>
      </c>
      <c r="T260" s="69"/>
      <c r="U260" s="201"/>
      <c r="V260" s="1">
        <f t="shared" si="28"/>
        <v>235</v>
      </c>
      <c r="W260" s="6">
        <f t="shared" si="29"/>
        <v>253</v>
      </c>
      <c r="X260" s="23">
        <f t="shared" si="30"/>
        <v>253</v>
      </c>
    </row>
    <row r="261" spans="1:24" s="3" customFormat="1" x14ac:dyDescent="0.25">
      <c r="A261" s="53">
        <v>251</v>
      </c>
      <c r="B261" s="9" t="s">
        <v>793</v>
      </c>
      <c r="C261" s="9" t="s">
        <v>1448</v>
      </c>
      <c r="D261" s="9" t="s">
        <v>1463</v>
      </c>
      <c r="E261" s="10">
        <v>2686</v>
      </c>
      <c r="F261" s="10">
        <v>2686</v>
      </c>
      <c r="G261" s="12">
        <v>0.63180000000000003</v>
      </c>
      <c r="H261" s="189">
        <v>0.63070000000000004</v>
      </c>
      <c r="I261" s="210"/>
      <c r="J261" s="56">
        <v>0.63070000000000004</v>
      </c>
      <c r="K261" s="8">
        <v>989</v>
      </c>
      <c r="L261" s="8">
        <v>991.93979999999988</v>
      </c>
      <c r="M261" s="8">
        <v>991.93979999999988</v>
      </c>
      <c r="N261" s="8">
        <v>3856822.4387031407</v>
      </c>
      <c r="O261" s="8">
        <v>2262132.8794326242</v>
      </c>
      <c r="P261" s="8">
        <v>992</v>
      </c>
      <c r="Q261" s="8">
        <v>992</v>
      </c>
      <c r="R261" s="8">
        <v>2262132.8794326242</v>
      </c>
      <c r="S261" s="161">
        <v>8381088.1975683887</v>
      </c>
      <c r="T261" s="69"/>
      <c r="U261" s="218" t="s">
        <v>1715</v>
      </c>
      <c r="V261" s="1">
        <f t="shared" si="28"/>
        <v>54</v>
      </c>
      <c r="W261" s="6">
        <f t="shared" si="29"/>
        <v>54</v>
      </c>
      <c r="X261" s="23">
        <f t="shared" si="30"/>
        <v>54</v>
      </c>
    </row>
    <row r="262" spans="1:24" s="3" customFormat="1" ht="42" x14ac:dyDescent="0.25">
      <c r="A262" s="53">
        <v>252</v>
      </c>
      <c r="B262" s="9" t="s">
        <v>1292</v>
      </c>
      <c r="C262" s="9" t="s">
        <v>1294</v>
      </c>
      <c r="D262" s="9" t="s">
        <v>1316</v>
      </c>
      <c r="E262" s="10">
        <v>23551</v>
      </c>
      <c r="F262" s="10">
        <v>26809</v>
      </c>
      <c r="G262" s="12">
        <v>0.83380748163559948</v>
      </c>
      <c r="H262" s="189">
        <v>0.63016151292476408</v>
      </c>
      <c r="I262" s="210"/>
      <c r="J262" s="56">
        <v>0.61356260957141262</v>
      </c>
      <c r="K262" s="8">
        <v>3442.9799999999996</v>
      </c>
      <c r="L262" s="8">
        <v>9379</v>
      </c>
      <c r="M262" s="8">
        <v>9823.9999999999982</v>
      </c>
      <c r="N262" s="8">
        <v>6941206.2404040396</v>
      </c>
      <c r="O262" s="8">
        <v>12960920.772946859</v>
      </c>
      <c r="P262" s="8">
        <v>9443.98</v>
      </c>
      <c r="Q262" s="8">
        <v>9821.98</v>
      </c>
      <c r="R262" s="8">
        <v>0</v>
      </c>
      <c r="S262" s="161">
        <v>19902127.013350897</v>
      </c>
      <c r="T262" s="69"/>
      <c r="U262" s="218" t="s">
        <v>1715</v>
      </c>
      <c r="V262" s="1">
        <f t="shared" si="28"/>
        <v>471</v>
      </c>
      <c r="W262" s="6">
        <f t="shared" si="29"/>
        <v>536</v>
      </c>
      <c r="X262" s="23">
        <f t="shared" si="30"/>
        <v>536</v>
      </c>
    </row>
    <row r="263" spans="1:24" s="3" customFormat="1" ht="21" x14ac:dyDescent="0.25">
      <c r="A263" s="53">
        <v>253</v>
      </c>
      <c r="B263" s="9" t="s">
        <v>1198</v>
      </c>
      <c r="C263" s="9" t="s">
        <v>1200</v>
      </c>
      <c r="D263" s="9" t="s">
        <v>1229</v>
      </c>
      <c r="E263" s="10">
        <v>26145</v>
      </c>
      <c r="F263" s="10">
        <v>25027</v>
      </c>
      <c r="G263" s="12">
        <v>0.80095620577548288</v>
      </c>
      <c r="H263" s="189">
        <v>0.62856115395373002</v>
      </c>
      <c r="I263" s="210"/>
      <c r="J263" s="56">
        <v>0.62856115395373002</v>
      </c>
      <c r="K263" s="8">
        <v>4681.0999999999985</v>
      </c>
      <c r="L263" s="8">
        <v>8794.9999999999982</v>
      </c>
      <c r="M263" s="8">
        <v>8794.9999999999982</v>
      </c>
      <c r="N263" s="8">
        <v>2872082.9846153851</v>
      </c>
      <c r="O263" s="8">
        <v>10311236.394871796</v>
      </c>
      <c r="P263" s="8">
        <v>8773.0999999999985</v>
      </c>
      <c r="Q263" s="8">
        <v>8773.0999999999985</v>
      </c>
      <c r="R263" s="8">
        <v>0</v>
      </c>
      <c r="S263" s="161">
        <v>13183319.379487181</v>
      </c>
      <c r="T263" s="69"/>
      <c r="U263" s="218" t="s">
        <v>1715</v>
      </c>
      <c r="V263" s="1">
        <f t="shared" si="28"/>
        <v>523</v>
      </c>
      <c r="W263" s="6">
        <f t="shared" si="29"/>
        <v>501</v>
      </c>
      <c r="X263" s="23">
        <f t="shared" si="30"/>
        <v>501</v>
      </c>
    </row>
    <row r="264" spans="1:24" s="3" customFormat="1" ht="21" x14ac:dyDescent="0.25">
      <c r="A264" s="53">
        <v>254</v>
      </c>
      <c r="B264" s="9" t="s">
        <v>826</v>
      </c>
      <c r="C264" s="9" t="s">
        <v>832</v>
      </c>
      <c r="D264" s="9" t="s">
        <v>857</v>
      </c>
      <c r="E264" s="10">
        <v>6776</v>
      </c>
      <c r="F264" s="10">
        <v>7115</v>
      </c>
      <c r="G264" s="12">
        <v>0.32998819362455728</v>
      </c>
      <c r="H264" s="189">
        <v>0.62403373155305697</v>
      </c>
      <c r="I264" s="210"/>
      <c r="J264" s="56">
        <v>0.62403373155305697</v>
      </c>
      <c r="K264" s="8">
        <v>4404.4799999999996</v>
      </c>
      <c r="L264" s="8">
        <v>2532.9999999999995</v>
      </c>
      <c r="M264" s="8">
        <v>2532.9999999999995</v>
      </c>
      <c r="N264" s="8">
        <v>1057190.695671354</v>
      </c>
      <c r="O264" s="8">
        <v>1865093.6197959748</v>
      </c>
      <c r="P264" s="8">
        <v>2539.4799999999996</v>
      </c>
      <c r="Q264" s="8">
        <v>2539.4799999999996</v>
      </c>
      <c r="R264" s="8">
        <v>0</v>
      </c>
      <c r="S264" s="161">
        <v>2922284.3154673288</v>
      </c>
      <c r="T264" s="69"/>
      <c r="U264" s="201"/>
      <c r="V264" s="1">
        <f t="shared" ref="V264:V276" si="31">IF(F264&gt;=100000,0,ROUND(E264*2%,0))</f>
        <v>136</v>
      </c>
      <c r="W264" s="6">
        <f t="shared" ref="W264:W276" si="32">IF(F264&lt;100000,X264,0)</f>
        <v>142</v>
      </c>
      <c r="X264" s="23">
        <f t="shared" ref="X264:X276" si="33">ROUND(F264*2%,0)</f>
        <v>142</v>
      </c>
    </row>
    <row r="265" spans="1:24" s="3" customFormat="1" x14ac:dyDescent="0.25">
      <c r="A265" s="53">
        <v>255</v>
      </c>
      <c r="B265" s="9" t="s">
        <v>239</v>
      </c>
      <c r="C265" s="9" t="s">
        <v>241</v>
      </c>
      <c r="D265" s="9" t="s">
        <v>260</v>
      </c>
      <c r="E265" s="10">
        <v>7532</v>
      </c>
      <c r="F265" s="10">
        <v>7909</v>
      </c>
      <c r="G265" s="12">
        <v>0.12838555496548062</v>
      </c>
      <c r="H265" s="189">
        <v>0.62270830699203439</v>
      </c>
      <c r="I265" s="210"/>
      <c r="J265" s="56">
        <v>0.62270830699203439</v>
      </c>
      <c r="K265" s="8">
        <v>6414.36</v>
      </c>
      <c r="L265" s="8">
        <v>2826</v>
      </c>
      <c r="M265" s="8">
        <v>2826</v>
      </c>
      <c r="N265" s="8">
        <v>1944992.0000000002</v>
      </c>
      <c r="O265" s="8">
        <v>3411632.0000000005</v>
      </c>
      <c r="P265" s="8">
        <v>2833.3599999999997</v>
      </c>
      <c r="Q265" s="8">
        <v>2833.3599999999997</v>
      </c>
      <c r="R265" s="8">
        <v>0</v>
      </c>
      <c r="S265" s="161">
        <v>5356624.0000000009</v>
      </c>
      <c r="T265" s="69"/>
      <c r="U265" s="201"/>
      <c r="V265" s="1">
        <f t="shared" si="31"/>
        <v>151</v>
      </c>
      <c r="W265" s="6">
        <f t="shared" si="32"/>
        <v>158</v>
      </c>
      <c r="X265" s="23">
        <f t="shared" si="33"/>
        <v>158</v>
      </c>
    </row>
    <row r="266" spans="1:24" s="3" customFormat="1" x14ac:dyDescent="0.25">
      <c r="A266" s="53">
        <v>256</v>
      </c>
      <c r="B266" s="9" t="s">
        <v>482</v>
      </c>
      <c r="C266" s="9" t="s">
        <v>486</v>
      </c>
      <c r="D266" s="9" t="s">
        <v>539</v>
      </c>
      <c r="E266" s="10">
        <v>11629</v>
      </c>
      <c r="F266" s="10">
        <v>14751</v>
      </c>
      <c r="G266" s="12">
        <v>0.93163642617593956</v>
      </c>
      <c r="H266" s="189">
        <v>0.62199172937427971</v>
      </c>
      <c r="I266" s="210"/>
      <c r="J266" s="56">
        <v>0.62199172937427971</v>
      </c>
      <c r="K266" s="8">
        <v>0</v>
      </c>
      <c r="L266" s="8">
        <v>5281</v>
      </c>
      <c r="M266" s="11">
        <v>5281</v>
      </c>
      <c r="N266" s="8">
        <v>0</v>
      </c>
      <c r="O266" s="8">
        <v>0</v>
      </c>
      <c r="P266" s="8">
        <v>0</v>
      </c>
      <c r="Q266" s="8"/>
      <c r="R266" s="8">
        <v>0</v>
      </c>
      <c r="S266" s="161">
        <v>0</v>
      </c>
      <c r="T266" s="69"/>
      <c r="U266" s="218" t="s">
        <v>1715</v>
      </c>
      <c r="V266" s="1">
        <f t="shared" si="31"/>
        <v>233</v>
      </c>
      <c r="W266" s="6">
        <f t="shared" si="32"/>
        <v>295</v>
      </c>
      <c r="X266" s="23">
        <f t="shared" si="33"/>
        <v>295</v>
      </c>
    </row>
    <row r="267" spans="1:24" s="3" customFormat="1" x14ac:dyDescent="0.25">
      <c r="A267" s="53">
        <v>257</v>
      </c>
      <c r="B267" s="9" t="s">
        <v>65</v>
      </c>
      <c r="C267" s="9" t="s">
        <v>71</v>
      </c>
      <c r="D267" s="9" t="s">
        <v>71</v>
      </c>
      <c r="E267" s="10">
        <v>6933</v>
      </c>
      <c r="F267" s="10">
        <v>7017</v>
      </c>
      <c r="G267" s="12">
        <v>0.75176691187076305</v>
      </c>
      <c r="H267" s="189">
        <v>0.62163317657118422</v>
      </c>
      <c r="I267" s="210"/>
      <c r="J267" s="56">
        <v>0.62163317657118422</v>
      </c>
      <c r="K267" s="8">
        <v>1582.3400000000001</v>
      </c>
      <c r="L267" s="8">
        <v>2515.0000000000005</v>
      </c>
      <c r="M267" s="8">
        <v>2515.0000000000005</v>
      </c>
      <c r="N267" s="8">
        <v>809879.00000000012</v>
      </c>
      <c r="O267" s="8">
        <v>2207359</v>
      </c>
      <c r="P267" s="8">
        <v>2516.34</v>
      </c>
      <c r="Q267" s="8">
        <v>2516.34</v>
      </c>
      <c r="R267" s="8">
        <v>0</v>
      </c>
      <c r="S267" s="161">
        <v>3017238</v>
      </c>
      <c r="T267" s="69"/>
      <c r="U267" s="218" t="s">
        <v>1715</v>
      </c>
      <c r="V267" s="1">
        <f t="shared" si="31"/>
        <v>139</v>
      </c>
      <c r="W267" s="6">
        <f t="shared" si="32"/>
        <v>140</v>
      </c>
      <c r="X267" s="23">
        <f t="shared" si="33"/>
        <v>140</v>
      </c>
    </row>
    <row r="268" spans="1:24" s="3" customFormat="1" x14ac:dyDescent="0.25">
      <c r="A268" s="53">
        <v>258</v>
      </c>
      <c r="B268" s="9" t="s">
        <v>16</v>
      </c>
      <c r="C268" s="9" t="s">
        <v>28</v>
      </c>
      <c r="D268" s="9" t="s">
        <v>51</v>
      </c>
      <c r="E268" s="10">
        <v>2550</v>
      </c>
      <c r="F268" s="10">
        <v>2678</v>
      </c>
      <c r="G268" s="12">
        <v>0.83882352941176497</v>
      </c>
      <c r="H268" s="189">
        <v>0.62061239731142637</v>
      </c>
      <c r="I268" s="210"/>
      <c r="J268" s="56">
        <v>0.62061239731142637</v>
      </c>
      <c r="K268" s="8">
        <v>360</v>
      </c>
      <c r="L268" s="8">
        <v>962.00000000000023</v>
      </c>
      <c r="M268" s="11">
        <v>962.00000000000023</v>
      </c>
      <c r="N268" s="8">
        <v>177496.33548387085</v>
      </c>
      <c r="O268" s="8">
        <v>776953.48387096869</v>
      </c>
      <c r="P268" s="8">
        <v>965</v>
      </c>
      <c r="Q268" s="8">
        <v>965</v>
      </c>
      <c r="R268" s="8">
        <v>0</v>
      </c>
      <c r="S268" s="161">
        <v>954449.81935483951</v>
      </c>
      <c r="T268" s="69"/>
      <c r="U268" s="201"/>
      <c r="V268" s="1">
        <f t="shared" si="31"/>
        <v>51</v>
      </c>
      <c r="W268" s="6">
        <f t="shared" si="32"/>
        <v>54</v>
      </c>
      <c r="X268" s="23">
        <f t="shared" si="33"/>
        <v>54</v>
      </c>
    </row>
    <row r="269" spans="1:24" s="3" customFormat="1" x14ac:dyDescent="0.25">
      <c r="A269" s="53">
        <v>259</v>
      </c>
      <c r="B269" s="9" t="s">
        <v>166</v>
      </c>
      <c r="C269" s="9" t="s">
        <v>168</v>
      </c>
      <c r="D269" s="9" t="s">
        <v>168</v>
      </c>
      <c r="E269" s="10">
        <v>17166</v>
      </c>
      <c r="F269" s="10">
        <v>20599</v>
      </c>
      <c r="G269" s="12">
        <v>0.96161015961784924</v>
      </c>
      <c r="H269" s="189">
        <v>0.6173600660226225</v>
      </c>
      <c r="I269" s="210"/>
      <c r="J269" s="56">
        <v>0.6173600660226225</v>
      </c>
      <c r="K269" s="8">
        <v>315.68000000000029</v>
      </c>
      <c r="L269" s="8">
        <v>7469.9999999999991</v>
      </c>
      <c r="M269" s="8">
        <v>7469.9999999999991</v>
      </c>
      <c r="N269" s="8">
        <v>262390.96470588236</v>
      </c>
      <c r="O269" s="8">
        <v>5562330.1176470583</v>
      </c>
      <c r="P269" s="8">
        <v>7538.68</v>
      </c>
      <c r="Q269" s="8">
        <v>7538.68</v>
      </c>
      <c r="R269" s="8">
        <v>0</v>
      </c>
      <c r="S269" s="161">
        <v>5824721.0823529409</v>
      </c>
      <c r="T269" s="69"/>
      <c r="U269" s="201"/>
      <c r="V269" s="1">
        <f t="shared" si="31"/>
        <v>343</v>
      </c>
      <c r="W269" s="6">
        <f t="shared" si="32"/>
        <v>412</v>
      </c>
      <c r="X269" s="23">
        <f t="shared" si="33"/>
        <v>412</v>
      </c>
    </row>
    <row r="270" spans="1:24" s="3" customFormat="1" ht="21" x14ac:dyDescent="0.25">
      <c r="A270" s="53">
        <v>260</v>
      </c>
      <c r="B270" s="9" t="s">
        <v>1088</v>
      </c>
      <c r="C270" s="9" t="s">
        <v>1482</v>
      </c>
      <c r="D270" s="9" t="s">
        <v>1490</v>
      </c>
      <c r="E270" s="10">
        <v>2176</v>
      </c>
      <c r="F270" s="10">
        <v>2233</v>
      </c>
      <c r="G270" s="12">
        <v>0.93869999999999998</v>
      </c>
      <c r="H270" s="189">
        <v>0.61650000000000005</v>
      </c>
      <c r="I270" s="210"/>
      <c r="J270" s="56">
        <v>0.61650000000000005</v>
      </c>
      <c r="K270" s="8">
        <v>133.38879999999995</v>
      </c>
      <c r="L270" s="8">
        <v>856.35549999999989</v>
      </c>
      <c r="M270" s="8">
        <v>856.35549999999989</v>
      </c>
      <c r="N270" s="8">
        <v>9603.9935999999961</v>
      </c>
      <c r="O270" s="8">
        <v>520410</v>
      </c>
      <c r="P270" s="8">
        <v>834.49600000000009</v>
      </c>
      <c r="Q270" s="8">
        <v>834.49600000000009</v>
      </c>
      <c r="R270" s="8">
        <v>0</v>
      </c>
      <c r="S270" s="161">
        <v>530013.99360000005</v>
      </c>
      <c r="T270" s="69"/>
      <c r="U270" s="218" t="s">
        <v>1715</v>
      </c>
      <c r="V270" s="1">
        <f t="shared" si="31"/>
        <v>44</v>
      </c>
      <c r="W270" s="6">
        <f t="shared" si="32"/>
        <v>45</v>
      </c>
      <c r="X270" s="23">
        <f t="shared" si="33"/>
        <v>45</v>
      </c>
    </row>
    <row r="271" spans="1:24" s="3" customFormat="1" ht="21" x14ac:dyDescent="0.25">
      <c r="A271" s="53">
        <v>261</v>
      </c>
      <c r="B271" s="9" t="s">
        <v>1338</v>
      </c>
      <c r="C271" s="9" t="s">
        <v>1342</v>
      </c>
      <c r="D271" s="9" t="s">
        <v>1620</v>
      </c>
      <c r="E271" s="21">
        <v>5897</v>
      </c>
      <c r="F271" s="21">
        <v>8518</v>
      </c>
      <c r="G271" s="106">
        <v>0.72121417670001686</v>
      </c>
      <c r="H271" s="189">
        <v>0.61164592627377323</v>
      </c>
      <c r="I271" s="210"/>
      <c r="J271" s="127">
        <v>0.61164592627377323</v>
      </c>
      <c r="K271" s="25">
        <v>0</v>
      </c>
      <c r="L271" s="25">
        <v>3137.9999999999995</v>
      </c>
      <c r="M271" s="25">
        <v>3137.9999999999995</v>
      </c>
      <c r="N271" s="25">
        <v>2597544</v>
      </c>
      <c r="O271" s="25">
        <v>557600</v>
      </c>
      <c r="P271" s="25">
        <v>0</v>
      </c>
      <c r="Q271" s="25">
        <v>0</v>
      </c>
      <c r="R271" s="25">
        <v>0</v>
      </c>
      <c r="S271" s="18">
        <v>3155144</v>
      </c>
      <c r="T271" s="69"/>
      <c r="U271" s="218" t="s">
        <v>1715</v>
      </c>
      <c r="V271" s="1">
        <f t="shared" si="31"/>
        <v>118</v>
      </c>
      <c r="W271" s="6">
        <f t="shared" si="32"/>
        <v>170</v>
      </c>
      <c r="X271" s="23">
        <f t="shared" si="33"/>
        <v>170</v>
      </c>
    </row>
    <row r="272" spans="1:24" s="3" customFormat="1" x14ac:dyDescent="0.25">
      <c r="A272" s="53">
        <v>262</v>
      </c>
      <c r="B272" s="9" t="s">
        <v>793</v>
      </c>
      <c r="C272" s="9" t="s">
        <v>797</v>
      </c>
      <c r="D272" s="9" t="s">
        <v>1612</v>
      </c>
      <c r="E272" s="21">
        <v>8905</v>
      </c>
      <c r="F272" s="21">
        <v>9598</v>
      </c>
      <c r="G272" s="106">
        <v>0.86</v>
      </c>
      <c r="H272" s="189">
        <v>0.61</v>
      </c>
      <c r="I272" s="210"/>
      <c r="J272" s="127">
        <v>0.61</v>
      </c>
      <c r="K272" s="25">
        <v>1246.6999999999998</v>
      </c>
      <c r="L272" s="25">
        <v>3565.2200000000003</v>
      </c>
      <c r="M272" s="25">
        <v>3565.2200000000003</v>
      </c>
      <c r="N272" s="25">
        <v>3471676.6</v>
      </c>
      <c r="O272" s="25">
        <v>4719161</v>
      </c>
      <c r="P272" s="25">
        <v>2421.5</v>
      </c>
      <c r="Q272" s="25">
        <v>2421.5</v>
      </c>
      <c r="R272" s="25">
        <v>0</v>
      </c>
      <c r="S272" s="18">
        <v>8190837.5999999996</v>
      </c>
      <c r="T272" s="69"/>
      <c r="U272" s="218" t="s">
        <v>1715</v>
      </c>
      <c r="V272" s="1">
        <f t="shared" si="31"/>
        <v>178</v>
      </c>
      <c r="W272" s="6">
        <f t="shared" si="32"/>
        <v>192</v>
      </c>
      <c r="X272" s="23">
        <f t="shared" si="33"/>
        <v>192</v>
      </c>
    </row>
    <row r="273" spans="1:24" s="3" customFormat="1" x14ac:dyDescent="0.25">
      <c r="A273" s="53">
        <v>263</v>
      </c>
      <c r="B273" s="9" t="s">
        <v>1015</v>
      </c>
      <c r="C273" s="9" t="s">
        <v>1026</v>
      </c>
      <c r="D273" s="9" t="s">
        <v>1072</v>
      </c>
      <c r="E273" s="21">
        <v>8401</v>
      </c>
      <c r="F273" s="21">
        <v>8821</v>
      </c>
      <c r="G273" s="106">
        <v>0.72419950005951672</v>
      </c>
      <c r="H273" s="189">
        <v>0.60922797868722367</v>
      </c>
      <c r="I273" s="210"/>
      <c r="J273" s="127">
        <v>0</v>
      </c>
      <c r="K273" s="25">
        <v>2148.9799999999996</v>
      </c>
      <c r="L273" s="25">
        <v>3271</v>
      </c>
      <c r="M273" s="25">
        <v>8645</v>
      </c>
      <c r="N273" s="25">
        <v>1022492.3462962963</v>
      </c>
      <c r="O273" s="25">
        <v>3404509.4629629627</v>
      </c>
      <c r="P273" s="25">
        <v>3278.9799999999996</v>
      </c>
      <c r="Q273" s="25">
        <v>8232.98</v>
      </c>
      <c r="R273" s="25">
        <v>2101965.6974045765</v>
      </c>
      <c r="S273" s="18">
        <v>6528967.5066638356</v>
      </c>
      <c r="T273" s="69"/>
      <c r="U273" s="201"/>
      <c r="V273" s="1">
        <f t="shared" si="31"/>
        <v>168</v>
      </c>
      <c r="W273" s="6">
        <f t="shared" si="32"/>
        <v>176</v>
      </c>
      <c r="X273" s="23">
        <f t="shared" si="33"/>
        <v>176</v>
      </c>
    </row>
    <row r="274" spans="1:24" s="3" customFormat="1" x14ac:dyDescent="0.25">
      <c r="A274" s="53">
        <v>264</v>
      </c>
      <c r="B274" s="9" t="s">
        <v>378</v>
      </c>
      <c r="C274" s="9" t="s">
        <v>768</v>
      </c>
      <c r="D274" s="9" t="s">
        <v>768</v>
      </c>
      <c r="E274" s="10">
        <v>18488</v>
      </c>
      <c r="F274" s="10">
        <v>22186</v>
      </c>
      <c r="G274" s="12">
        <v>0.81068801384681966</v>
      </c>
      <c r="H274" s="189">
        <v>0.6079058865951501</v>
      </c>
      <c r="I274" s="210"/>
      <c r="J274" s="56">
        <v>0.6079058865951501</v>
      </c>
      <c r="K274" s="8">
        <v>3130.239999999998</v>
      </c>
      <c r="L274" s="8">
        <v>8255</v>
      </c>
      <c r="M274" s="8">
        <v>8255</v>
      </c>
      <c r="N274" s="8">
        <v>1442780.5</v>
      </c>
      <c r="O274" s="8">
        <v>6336661.625</v>
      </c>
      <c r="P274" s="8">
        <v>8329.239999999998</v>
      </c>
      <c r="Q274" s="8">
        <v>8329.239999999998</v>
      </c>
      <c r="R274" s="8">
        <v>0</v>
      </c>
      <c r="S274" s="161">
        <v>7779442.125</v>
      </c>
      <c r="T274" s="69"/>
      <c r="U274" s="218" t="s">
        <v>1715</v>
      </c>
      <c r="V274" s="1">
        <f t="shared" si="31"/>
        <v>370</v>
      </c>
      <c r="W274" s="6">
        <f t="shared" si="32"/>
        <v>444</v>
      </c>
      <c r="X274" s="23">
        <f t="shared" si="33"/>
        <v>444</v>
      </c>
    </row>
    <row r="275" spans="1:24" s="3" customFormat="1" x14ac:dyDescent="0.25">
      <c r="A275" s="53">
        <v>265</v>
      </c>
      <c r="B275" s="9" t="s">
        <v>709</v>
      </c>
      <c r="C275" s="9" t="s">
        <v>716</v>
      </c>
      <c r="D275" s="9" t="s">
        <v>716</v>
      </c>
      <c r="E275" s="10">
        <v>6122</v>
      </c>
      <c r="F275" s="10">
        <v>6734</v>
      </c>
      <c r="G275" s="12">
        <v>1</v>
      </c>
      <c r="H275" s="189">
        <v>0.60246510246510243</v>
      </c>
      <c r="I275" s="210"/>
      <c r="J275" s="56">
        <v>0.60246510246510243</v>
      </c>
      <c r="K275" s="8">
        <v>0</v>
      </c>
      <c r="L275" s="8">
        <v>2542.0000000000005</v>
      </c>
      <c r="M275" s="8">
        <v>2542.0000000000005</v>
      </c>
      <c r="N275" s="8">
        <v>0</v>
      </c>
      <c r="O275" s="8">
        <v>0</v>
      </c>
      <c r="P275" s="8">
        <v>0</v>
      </c>
      <c r="Q275" s="8">
        <v>0</v>
      </c>
      <c r="R275" s="8">
        <v>0</v>
      </c>
      <c r="S275" s="161">
        <v>0</v>
      </c>
      <c r="T275" s="69"/>
      <c r="U275" s="218" t="s">
        <v>1715</v>
      </c>
      <c r="V275" s="1">
        <f t="shared" si="31"/>
        <v>122</v>
      </c>
      <c r="W275" s="6">
        <f t="shared" si="32"/>
        <v>135</v>
      </c>
      <c r="X275" s="23">
        <f t="shared" si="33"/>
        <v>135</v>
      </c>
    </row>
    <row r="276" spans="1:24" s="3" customFormat="1" x14ac:dyDescent="0.25">
      <c r="A276" s="53">
        <v>266</v>
      </c>
      <c r="B276" s="9" t="s">
        <v>133</v>
      </c>
      <c r="C276" s="9" t="s">
        <v>1410</v>
      </c>
      <c r="D276" s="9" t="s">
        <v>1415</v>
      </c>
      <c r="E276" s="10">
        <v>2073</v>
      </c>
      <c r="F276" s="10">
        <v>2118</v>
      </c>
      <c r="G276" s="12">
        <v>1</v>
      </c>
      <c r="H276" s="189">
        <v>0.6</v>
      </c>
      <c r="I276" s="210"/>
      <c r="J276" s="56">
        <v>0.6</v>
      </c>
      <c r="K276" s="8">
        <v>0</v>
      </c>
      <c r="L276" s="8">
        <v>847.2</v>
      </c>
      <c r="M276" s="8">
        <v>847.2</v>
      </c>
      <c r="N276" s="8">
        <v>0</v>
      </c>
      <c r="O276" s="8">
        <v>1629829</v>
      </c>
      <c r="P276" s="8">
        <v>0</v>
      </c>
      <c r="Q276" s="8">
        <v>829.2</v>
      </c>
      <c r="R276" s="8">
        <v>1900560</v>
      </c>
      <c r="S276" s="161">
        <v>3530389</v>
      </c>
      <c r="T276" s="69"/>
      <c r="U276" s="218" t="s">
        <v>1715</v>
      </c>
      <c r="V276" s="1">
        <f t="shared" si="31"/>
        <v>41</v>
      </c>
      <c r="W276" s="6">
        <f t="shared" si="32"/>
        <v>42</v>
      </c>
      <c r="X276" s="23">
        <f t="shared" si="33"/>
        <v>42</v>
      </c>
    </row>
    <row r="277" spans="1:24" s="3" customFormat="1" ht="33" customHeight="1" x14ac:dyDescent="0.25">
      <c r="A277" s="53">
        <v>267</v>
      </c>
      <c r="B277" s="9" t="s">
        <v>464</v>
      </c>
      <c r="C277" s="9" t="s">
        <v>475</v>
      </c>
      <c r="D277" s="9" t="s">
        <v>475</v>
      </c>
      <c r="E277" s="21">
        <v>2606</v>
      </c>
      <c r="F277" s="21">
        <v>2606</v>
      </c>
      <c r="G277" s="22">
        <v>0.6</v>
      </c>
      <c r="H277" s="189">
        <v>0.6</v>
      </c>
      <c r="I277" s="210"/>
      <c r="J277" s="26">
        <v>0.6</v>
      </c>
      <c r="K277" s="21">
        <v>2606</v>
      </c>
      <c r="L277" s="25">
        <v>1042</v>
      </c>
      <c r="M277" s="25">
        <v>1042</v>
      </c>
      <c r="N277" s="70">
        <v>2100000</v>
      </c>
      <c r="O277" s="70">
        <v>1400000</v>
      </c>
      <c r="P277" s="71">
        <v>1042</v>
      </c>
      <c r="Q277" s="71">
        <v>1042</v>
      </c>
      <c r="R277" s="71">
        <v>0</v>
      </c>
      <c r="S277" s="78">
        <v>1400000</v>
      </c>
      <c r="T277" s="69" t="s">
        <v>11</v>
      </c>
      <c r="U277" s="201"/>
      <c r="V277" s="1" t="e">
        <f>IF(E277&gt;=100000,0,ROUND(D277*2%,0))</f>
        <v>#VALUE!</v>
      </c>
      <c r="W277" s="6">
        <f>IF(E277&lt;100000,X277,0)</f>
        <v>52</v>
      </c>
      <c r="X277" s="23">
        <f>ROUND(E277*2%,0)</f>
        <v>52</v>
      </c>
    </row>
    <row r="278" spans="1:24" s="3" customFormat="1" x14ac:dyDescent="0.25">
      <c r="A278" s="53">
        <v>268</v>
      </c>
      <c r="B278" s="9" t="s">
        <v>133</v>
      </c>
      <c r="C278" s="9" t="s">
        <v>136</v>
      </c>
      <c r="D278" s="9" t="s">
        <v>136</v>
      </c>
      <c r="E278" s="10">
        <v>16539</v>
      </c>
      <c r="F278" s="10">
        <v>19847</v>
      </c>
      <c r="G278" s="12">
        <v>0.51442046072918557</v>
      </c>
      <c r="H278" s="189">
        <v>0.59535446163148087</v>
      </c>
      <c r="I278" s="210"/>
      <c r="J278" s="56">
        <v>0.59535446163148087</v>
      </c>
      <c r="K278" s="8">
        <v>7700.2199999999993</v>
      </c>
      <c r="L278" s="8">
        <v>7633.9999999999991</v>
      </c>
      <c r="M278" s="8">
        <v>7633.9999999999991</v>
      </c>
      <c r="N278" s="8">
        <v>6498027.2000000002</v>
      </c>
      <c r="O278" s="8">
        <v>11381622</v>
      </c>
      <c r="P278" s="8">
        <v>7700.2199999999993</v>
      </c>
      <c r="Q278" s="8">
        <v>7700.2199999999993</v>
      </c>
      <c r="R278" s="8">
        <v>0</v>
      </c>
      <c r="S278" s="161">
        <v>17879649.199999999</v>
      </c>
      <c r="T278" s="69"/>
      <c r="U278" s="201"/>
      <c r="V278" s="1">
        <f>IF(F278&gt;=100000,0,ROUND(E278*2%,0))</f>
        <v>331</v>
      </c>
      <c r="W278" s="6">
        <f>IF(F278&lt;100000,X278,0)</f>
        <v>397</v>
      </c>
      <c r="X278" s="23">
        <f>ROUND(F278*2%,0)</f>
        <v>397</v>
      </c>
    </row>
    <row r="279" spans="1:24" s="3" customFormat="1" x14ac:dyDescent="0.25">
      <c r="A279" s="53">
        <v>269</v>
      </c>
      <c r="B279" s="9" t="s">
        <v>1120</v>
      </c>
      <c r="C279" s="9" t="s">
        <v>1129</v>
      </c>
      <c r="D279" s="9" t="s">
        <v>1129</v>
      </c>
      <c r="E279" s="10">
        <v>2919</v>
      </c>
      <c r="F279" s="10">
        <v>3065</v>
      </c>
      <c r="G279" s="12">
        <v>0.82014388489208623</v>
      </c>
      <c r="H279" s="189">
        <v>0.59347471451876022</v>
      </c>
      <c r="I279" s="210"/>
      <c r="J279" s="56">
        <v>0.59347471451876022</v>
      </c>
      <c r="K279" s="8">
        <v>466.61999999999989</v>
      </c>
      <c r="L279" s="8">
        <v>1185</v>
      </c>
      <c r="M279" s="8">
        <v>1185</v>
      </c>
      <c r="N279" s="8">
        <v>285226.01739130437</v>
      </c>
      <c r="O279" s="8">
        <v>1189479.2608695652</v>
      </c>
      <c r="P279" s="8">
        <v>1187.6199999999999</v>
      </c>
      <c r="Q279" s="8">
        <v>1187.6199999999999</v>
      </c>
      <c r="R279" s="8">
        <v>0</v>
      </c>
      <c r="S279" s="161">
        <v>1474705.2782608694</v>
      </c>
      <c r="T279" s="69"/>
      <c r="U279" s="201"/>
      <c r="V279" s="1">
        <f>IF(F279&gt;=100000,0,ROUND(E279*2%,0))</f>
        <v>58</v>
      </c>
      <c r="W279" s="6">
        <f>IF(F279&lt;100000,X279,0)</f>
        <v>61</v>
      </c>
      <c r="X279" s="23">
        <f>ROUND(F279*2%,0)</f>
        <v>61</v>
      </c>
    </row>
    <row r="280" spans="1:24" s="6" customFormat="1" ht="47.25" customHeight="1" x14ac:dyDescent="0.25">
      <c r="A280" s="53">
        <v>270</v>
      </c>
      <c r="B280" s="20" t="s">
        <v>16</v>
      </c>
      <c r="C280" s="20" t="s">
        <v>32</v>
      </c>
      <c r="D280" s="20" t="s">
        <v>58</v>
      </c>
      <c r="E280" s="21">
        <v>3324</v>
      </c>
      <c r="F280" s="21">
        <v>3490</v>
      </c>
      <c r="G280" s="22">
        <v>0.89771359807460904</v>
      </c>
      <c r="H280" s="189">
        <v>0.59312320916905437</v>
      </c>
      <c r="I280" s="210"/>
      <c r="J280" s="26">
        <v>4.7564469914040064E-2</v>
      </c>
      <c r="K280" s="25">
        <v>273.52</v>
      </c>
      <c r="L280" s="25">
        <v>1350.0000000000002</v>
      </c>
      <c r="M280" s="25">
        <v>3254</v>
      </c>
      <c r="N280" s="25">
        <v>243118.4</v>
      </c>
      <c r="O280" s="25">
        <v>1779639.6470588238</v>
      </c>
      <c r="P280" s="25">
        <v>1353.52</v>
      </c>
      <c r="Q280" s="25">
        <v>3257.52</v>
      </c>
      <c r="R280" s="25">
        <v>0</v>
      </c>
      <c r="S280" s="18">
        <v>2022758.0470588238</v>
      </c>
      <c r="T280" s="72"/>
      <c r="U280" s="199"/>
      <c r="V280" s="1"/>
      <c r="X280" s="23"/>
    </row>
    <row r="281" spans="1:24" s="3" customFormat="1" ht="52.5" x14ac:dyDescent="0.25">
      <c r="A281" s="53">
        <v>271</v>
      </c>
      <c r="B281" s="9" t="s">
        <v>1015</v>
      </c>
      <c r="C281" s="9" t="s">
        <v>1028</v>
      </c>
      <c r="D281" s="9" t="s">
        <v>1602</v>
      </c>
      <c r="E281" s="10">
        <v>8723</v>
      </c>
      <c r="F281" s="10">
        <v>10414</v>
      </c>
      <c r="G281" s="12">
        <v>0.97751360641649954</v>
      </c>
      <c r="H281" s="189">
        <v>0.58740000000000003</v>
      </c>
      <c r="I281" s="210"/>
      <c r="J281" s="56">
        <v>0</v>
      </c>
      <c r="K281" s="8">
        <v>157</v>
      </c>
      <c r="L281" s="8">
        <v>4088.8163999999997</v>
      </c>
      <c r="M281" s="8">
        <v>10206</v>
      </c>
      <c r="N281" s="8">
        <v>220000</v>
      </c>
      <c r="O281" s="8">
        <v>5152568.2413793094</v>
      </c>
      <c r="P281" s="8">
        <v>8497.3010979999999</v>
      </c>
      <c r="Q281" s="8">
        <v>8548.5400000000009</v>
      </c>
      <c r="R281" s="8">
        <v>0</v>
      </c>
      <c r="S281" s="161">
        <v>5372568.2413793094</v>
      </c>
      <c r="T281" s="69"/>
      <c r="U281" s="201"/>
      <c r="V281" s="1">
        <f t="shared" ref="V281:V286" si="34">IF(F281&gt;=100000,0,ROUND(E281*2%,0))</f>
        <v>174</v>
      </c>
      <c r="W281" s="6">
        <f t="shared" ref="W281:W286" si="35">IF(F281&lt;100000,X281,0)</f>
        <v>208</v>
      </c>
      <c r="X281" s="23">
        <f t="shared" ref="X281:X286" si="36">ROUND(F281*2%,0)</f>
        <v>208</v>
      </c>
    </row>
    <row r="282" spans="1:24" s="3" customFormat="1" x14ac:dyDescent="0.25">
      <c r="A282" s="53">
        <v>272</v>
      </c>
      <c r="B282" s="9" t="s">
        <v>1147</v>
      </c>
      <c r="C282" s="9" t="s">
        <v>1165</v>
      </c>
      <c r="D282" s="9" t="s">
        <v>1165</v>
      </c>
      <c r="E282" s="10">
        <v>3566</v>
      </c>
      <c r="F282" s="10">
        <v>3744</v>
      </c>
      <c r="G282" s="12">
        <v>0.94307347167694899</v>
      </c>
      <c r="H282" s="189">
        <v>0.58627136752136755</v>
      </c>
      <c r="I282" s="210"/>
      <c r="J282" s="56">
        <v>0.58627136752136755</v>
      </c>
      <c r="K282" s="8">
        <v>131.67999999999984</v>
      </c>
      <c r="L282" s="8">
        <v>1474</v>
      </c>
      <c r="M282" s="8">
        <v>1474</v>
      </c>
      <c r="N282" s="8">
        <v>129993.3894736842</v>
      </c>
      <c r="O282" s="8">
        <v>1740283.9999999998</v>
      </c>
      <c r="P282" s="8">
        <v>1477.6799999999998</v>
      </c>
      <c r="Q282" s="8">
        <v>1477.6799999999998</v>
      </c>
      <c r="R282" s="8">
        <v>0</v>
      </c>
      <c r="S282" s="161">
        <v>1870277.3894736839</v>
      </c>
      <c r="T282" s="69"/>
      <c r="U282" s="201"/>
      <c r="V282" s="1">
        <f t="shared" si="34"/>
        <v>71</v>
      </c>
      <c r="W282" s="6">
        <f t="shared" si="35"/>
        <v>75</v>
      </c>
      <c r="X282" s="23">
        <f t="shared" si="36"/>
        <v>75</v>
      </c>
    </row>
    <row r="283" spans="1:24" s="3" customFormat="1" x14ac:dyDescent="0.25">
      <c r="A283" s="53">
        <v>273</v>
      </c>
      <c r="B283" s="9" t="s">
        <v>65</v>
      </c>
      <c r="C283" s="9" t="s">
        <v>72</v>
      </c>
      <c r="D283" s="9" t="s">
        <v>72</v>
      </c>
      <c r="E283" s="10">
        <v>6793</v>
      </c>
      <c r="F283" s="10">
        <v>6887</v>
      </c>
      <c r="G283" s="12">
        <v>0.78080376858530798</v>
      </c>
      <c r="H283" s="189">
        <v>0.58370843618411505</v>
      </c>
      <c r="I283" s="210"/>
      <c r="J283" s="56">
        <v>0.58370843618411505</v>
      </c>
      <c r="K283" s="8">
        <v>1353.1400000000003</v>
      </c>
      <c r="L283" s="8">
        <v>2728.9999999999995</v>
      </c>
      <c r="M283" s="8">
        <v>2728.9999999999995</v>
      </c>
      <c r="N283" s="8">
        <v>700625.8</v>
      </c>
      <c r="O283" s="8">
        <v>2383668</v>
      </c>
      <c r="P283" s="8">
        <v>2731.1400000000003</v>
      </c>
      <c r="Q283" s="8">
        <v>2731.1400000000003</v>
      </c>
      <c r="R283" s="8">
        <v>0</v>
      </c>
      <c r="S283" s="161">
        <v>3084293.8</v>
      </c>
      <c r="T283" s="69"/>
      <c r="U283" s="218" t="s">
        <v>1715</v>
      </c>
      <c r="V283" s="1">
        <f t="shared" si="34"/>
        <v>136</v>
      </c>
      <c r="W283" s="6">
        <f t="shared" si="35"/>
        <v>138</v>
      </c>
      <c r="X283" s="23">
        <f t="shared" si="36"/>
        <v>138</v>
      </c>
    </row>
    <row r="284" spans="1:24" s="3" customFormat="1" x14ac:dyDescent="0.25">
      <c r="A284" s="53">
        <v>274</v>
      </c>
      <c r="B284" s="9" t="s">
        <v>858</v>
      </c>
      <c r="C284" s="9" t="s">
        <v>869</v>
      </c>
      <c r="D284" s="9" t="s">
        <v>869</v>
      </c>
      <c r="E284" s="10">
        <v>4541</v>
      </c>
      <c r="F284" s="10">
        <v>4768</v>
      </c>
      <c r="G284" s="12">
        <v>0.71746311385157457</v>
      </c>
      <c r="H284" s="189">
        <v>0.58347315436241609</v>
      </c>
      <c r="I284" s="210"/>
      <c r="J284" s="56">
        <v>0.58347315436241609</v>
      </c>
      <c r="K284" s="8">
        <v>1192.1800000000003</v>
      </c>
      <c r="L284" s="8">
        <v>1891</v>
      </c>
      <c r="M284" s="8">
        <v>1891</v>
      </c>
      <c r="N284" s="8">
        <v>1026654.5333333332</v>
      </c>
      <c r="O284" s="8">
        <v>1796029.6666666665</v>
      </c>
      <c r="P284" s="8">
        <v>1895.1800000000003</v>
      </c>
      <c r="Q284" s="8">
        <v>1895.1800000000003</v>
      </c>
      <c r="R284" s="8">
        <v>0</v>
      </c>
      <c r="S284" s="161">
        <v>2822684.1999999997</v>
      </c>
      <c r="T284" s="69"/>
      <c r="U284" s="201"/>
      <c r="V284" s="1">
        <f t="shared" si="34"/>
        <v>91</v>
      </c>
      <c r="W284" s="6">
        <f t="shared" si="35"/>
        <v>95</v>
      </c>
      <c r="X284" s="23">
        <f t="shared" si="36"/>
        <v>95</v>
      </c>
    </row>
    <row r="285" spans="1:24" s="3" customFormat="1" ht="21" x14ac:dyDescent="0.25">
      <c r="A285" s="53">
        <v>275</v>
      </c>
      <c r="B285" s="9" t="s">
        <v>969</v>
      </c>
      <c r="C285" s="9" t="s">
        <v>979</v>
      </c>
      <c r="D285" s="9" t="s">
        <v>1651</v>
      </c>
      <c r="E285" s="10">
        <v>6169</v>
      </c>
      <c r="F285" s="10">
        <v>6754</v>
      </c>
      <c r="G285" s="12">
        <v>0.63089641757172965</v>
      </c>
      <c r="H285" s="189">
        <v>0.58246964761622744</v>
      </c>
      <c r="I285" s="210"/>
      <c r="J285" s="56">
        <v>0.53079656499851935</v>
      </c>
      <c r="K285" s="8">
        <v>6169</v>
      </c>
      <c r="L285" s="8">
        <v>2685</v>
      </c>
      <c r="M285" s="8">
        <v>3034.0000000000005</v>
      </c>
      <c r="N285" s="8">
        <v>65463.066666666666</v>
      </c>
      <c r="O285" s="8">
        <v>1047460</v>
      </c>
      <c r="P285" s="8">
        <v>2685</v>
      </c>
      <c r="Q285" s="8">
        <v>3034.0000000000005</v>
      </c>
      <c r="R285" s="8">
        <v>0</v>
      </c>
      <c r="S285" s="161">
        <v>1112923.0666666667</v>
      </c>
      <c r="T285" s="69"/>
      <c r="U285" s="201"/>
      <c r="V285" s="1">
        <f t="shared" si="34"/>
        <v>123</v>
      </c>
      <c r="W285" s="6">
        <f t="shared" si="35"/>
        <v>135</v>
      </c>
      <c r="X285" s="23">
        <f t="shared" si="36"/>
        <v>135</v>
      </c>
    </row>
    <row r="286" spans="1:24" s="3" customFormat="1" x14ac:dyDescent="0.25">
      <c r="A286" s="53">
        <v>276</v>
      </c>
      <c r="B286" s="9" t="s">
        <v>858</v>
      </c>
      <c r="C286" s="9" t="s">
        <v>864</v>
      </c>
      <c r="D286" s="9" t="s">
        <v>892</v>
      </c>
      <c r="E286" s="10">
        <v>7364</v>
      </c>
      <c r="F286" s="10">
        <v>8026</v>
      </c>
      <c r="G286" s="12">
        <v>0.66241173275393805</v>
      </c>
      <c r="H286" s="189">
        <v>0.58098679292300026</v>
      </c>
      <c r="I286" s="210"/>
      <c r="J286" s="56">
        <v>0.58098679292300026</v>
      </c>
      <c r="K286" s="8">
        <v>2338.7200000000003</v>
      </c>
      <c r="L286" s="8">
        <v>3202</v>
      </c>
      <c r="M286" s="8">
        <v>3202</v>
      </c>
      <c r="N286" s="8">
        <v>1239234.1230769232</v>
      </c>
      <c r="O286" s="8">
        <v>3324204.0334448162</v>
      </c>
      <c r="P286" s="8">
        <v>3215.7200000000003</v>
      </c>
      <c r="Q286" s="8">
        <v>3215.7200000000003</v>
      </c>
      <c r="R286" s="8">
        <v>0</v>
      </c>
      <c r="S286" s="161">
        <v>4563438.1565217394</v>
      </c>
      <c r="T286" s="69"/>
      <c r="U286" s="201"/>
      <c r="V286" s="1">
        <f t="shared" si="34"/>
        <v>147</v>
      </c>
      <c r="W286" s="6">
        <f t="shared" si="35"/>
        <v>161</v>
      </c>
      <c r="X286" s="23">
        <f t="shared" si="36"/>
        <v>161</v>
      </c>
    </row>
    <row r="287" spans="1:24" s="3" customFormat="1" ht="31.5" x14ac:dyDescent="0.25">
      <c r="A287" s="53">
        <v>277</v>
      </c>
      <c r="B287" s="9" t="s">
        <v>315</v>
      </c>
      <c r="C287" s="9" t="s">
        <v>319</v>
      </c>
      <c r="D287" s="9" t="s">
        <v>1632</v>
      </c>
      <c r="E287" s="21">
        <v>7030</v>
      </c>
      <c r="F287" s="21">
        <v>7485</v>
      </c>
      <c r="G287" s="22">
        <v>0.87</v>
      </c>
      <c r="H287" s="189">
        <v>0.57999999999999996</v>
      </c>
      <c r="I287" s="210"/>
      <c r="J287" s="26">
        <v>0.57999999999999996</v>
      </c>
      <c r="K287" s="21">
        <v>923</v>
      </c>
      <c r="L287" s="8">
        <v>2993.7000000000003</v>
      </c>
      <c r="M287" s="8">
        <v>2993.7000000000003</v>
      </c>
      <c r="N287" s="70">
        <v>820232.6</v>
      </c>
      <c r="O287" s="70">
        <v>3969661.0441164002</v>
      </c>
      <c r="P287" s="71">
        <v>1177.3800000000001</v>
      </c>
      <c r="Q287" s="71">
        <v>1177.3800000000001</v>
      </c>
      <c r="R287" s="107">
        <v>0</v>
      </c>
      <c r="S287" s="78">
        <v>4789893.6441163998</v>
      </c>
      <c r="T287" s="69"/>
      <c r="U287" s="201"/>
      <c r="V287" s="1" t="e">
        <f>IF(E287&gt;=100000,0,ROUND(D287*2%,0))</f>
        <v>#VALUE!</v>
      </c>
      <c r="W287" s="6">
        <f>IF(E287&lt;100000,X287,0)</f>
        <v>141</v>
      </c>
      <c r="X287" s="23">
        <f>ROUND(E287*2%,0)</f>
        <v>141</v>
      </c>
    </row>
    <row r="288" spans="1:24" s="3" customFormat="1" x14ac:dyDescent="0.25">
      <c r="A288" s="53">
        <v>278</v>
      </c>
      <c r="B288" s="9" t="s">
        <v>1088</v>
      </c>
      <c r="C288" s="9" t="s">
        <v>94</v>
      </c>
      <c r="D288" s="9" t="s">
        <v>94</v>
      </c>
      <c r="E288" s="10">
        <v>4543</v>
      </c>
      <c r="F288" s="10">
        <v>4770</v>
      </c>
      <c r="G288" s="12">
        <v>0.43759630200308164</v>
      </c>
      <c r="H288" s="189">
        <v>0.5714884696016771</v>
      </c>
      <c r="I288" s="210"/>
      <c r="J288" s="56">
        <v>0.5714884696016771</v>
      </c>
      <c r="K288" s="8">
        <v>0</v>
      </c>
      <c r="L288" s="8">
        <v>1949.0000000000002</v>
      </c>
      <c r="M288" s="8">
        <v>1949.0000000000002</v>
      </c>
      <c r="N288" s="8">
        <v>0</v>
      </c>
      <c r="O288" s="8">
        <v>0</v>
      </c>
      <c r="P288" s="8">
        <v>0</v>
      </c>
      <c r="Q288" s="8">
        <v>1953.1400000000003</v>
      </c>
      <c r="R288" s="8">
        <v>0</v>
      </c>
      <c r="S288" s="161">
        <v>0</v>
      </c>
      <c r="T288" s="69"/>
      <c r="U288" s="201"/>
      <c r="V288" s="1">
        <f>IF(F288&gt;=100000,0,ROUND(E288*2%,0))</f>
        <v>91</v>
      </c>
      <c r="W288" s="6">
        <f>IF(F288&lt;100000,X288,0)</f>
        <v>95</v>
      </c>
      <c r="X288" s="23">
        <f>ROUND(F288*2%,0)</f>
        <v>95</v>
      </c>
    </row>
    <row r="289" spans="1:24" s="3" customFormat="1" x14ac:dyDescent="0.25">
      <c r="A289" s="53">
        <v>279</v>
      </c>
      <c r="B289" s="9" t="s">
        <v>16</v>
      </c>
      <c r="C289" s="9" t="s">
        <v>1383</v>
      </c>
      <c r="D289" s="9" t="s">
        <v>1387</v>
      </c>
      <c r="E289" s="10">
        <v>2022</v>
      </c>
      <c r="F289" s="10">
        <v>2119</v>
      </c>
      <c r="G289" s="12">
        <v>0.56000000000000005</v>
      </c>
      <c r="H289" s="189">
        <v>0.55740000000000001</v>
      </c>
      <c r="I289" s="210"/>
      <c r="J289" s="56">
        <v>0.55740000000000001</v>
      </c>
      <c r="K289" s="8">
        <v>889</v>
      </c>
      <c r="L289" s="8">
        <v>937.86940000000004</v>
      </c>
      <c r="M289" s="8">
        <v>937.86940000000004</v>
      </c>
      <c r="N289" s="8">
        <v>1850000</v>
      </c>
      <c r="O289" s="8">
        <v>1747000</v>
      </c>
      <c r="P289" s="8">
        <v>895</v>
      </c>
      <c r="Q289" s="8">
        <v>895</v>
      </c>
      <c r="R289" s="8">
        <v>0</v>
      </c>
      <c r="S289" s="161">
        <v>3597000</v>
      </c>
      <c r="T289" s="69"/>
      <c r="U289" s="218" t="s">
        <v>1715</v>
      </c>
      <c r="V289" s="1">
        <f>IF(F289&gt;=100000,0,ROUND(E289*2%,0))</f>
        <v>40</v>
      </c>
      <c r="W289" s="6">
        <f>IF(F289&lt;100000,X289,0)</f>
        <v>42</v>
      </c>
      <c r="X289" s="23">
        <f>ROUND(F289*2%,0)</f>
        <v>42</v>
      </c>
    </row>
    <row r="290" spans="1:24" s="3" customFormat="1" x14ac:dyDescent="0.25">
      <c r="A290" s="53">
        <v>280</v>
      </c>
      <c r="B290" s="9" t="s">
        <v>65</v>
      </c>
      <c r="C290" s="9" t="s">
        <v>69</v>
      </c>
      <c r="D290" s="9" t="s">
        <v>69</v>
      </c>
      <c r="E290" s="10">
        <v>6814</v>
      </c>
      <c r="F290" s="10">
        <v>7495</v>
      </c>
      <c r="G290" s="12">
        <v>0.62797182271793395</v>
      </c>
      <c r="H290" s="189">
        <v>0.55383589059372917</v>
      </c>
      <c r="I290" s="210"/>
      <c r="J290" s="56">
        <v>0.55383589059372917</v>
      </c>
      <c r="K290" s="8">
        <v>2398.7200000000003</v>
      </c>
      <c r="L290" s="8">
        <v>3194</v>
      </c>
      <c r="M290" s="8">
        <v>3194</v>
      </c>
      <c r="N290" s="8">
        <v>1127882.0000000002</v>
      </c>
      <c r="O290" s="8">
        <v>2632198.3333333265</v>
      </c>
      <c r="P290" s="8">
        <v>3207.7200000000003</v>
      </c>
      <c r="Q290" s="8">
        <v>3207.7200000000003</v>
      </c>
      <c r="R290" s="8">
        <v>0</v>
      </c>
      <c r="S290" s="161">
        <v>3760080.3333333265</v>
      </c>
      <c r="T290" s="69"/>
      <c r="U290" s="201"/>
      <c r="V290" s="1">
        <f>IF(F290&gt;=100000,0,ROUND(E290*2%,0))</f>
        <v>136</v>
      </c>
      <c r="W290" s="6">
        <f>IF(F290&lt;100000,X290,0)</f>
        <v>150</v>
      </c>
      <c r="X290" s="23">
        <f>ROUND(F290*2%,0)</f>
        <v>150</v>
      </c>
    </row>
    <row r="291" spans="1:24" s="3" customFormat="1" x14ac:dyDescent="0.25">
      <c r="A291" s="53">
        <v>281</v>
      </c>
      <c r="B291" s="9" t="s">
        <v>166</v>
      </c>
      <c r="C291" s="9" t="s">
        <v>178</v>
      </c>
      <c r="D291" s="9" t="s">
        <v>178</v>
      </c>
      <c r="E291" s="10">
        <v>4446</v>
      </c>
      <c r="F291" s="10">
        <v>4668</v>
      </c>
      <c r="G291" s="12">
        <v>1</v>
      </c>
      <c r="H291" s="189">
        <v>0.55055698371893746</v>
      </c>
      <c r="I291" s="210"/>
      <c r="J291" s="56">
        <v>0.55055698371893746</v>
      </c>
      <c r="K291" s="8">
        <v>0</v>
      </c>
      <c r="L291" s="8">
        <v>2005</v>
      </c>
      <c r="M291" s="8">
        <v>2005</v>
      </c>
      <c r="N291" s="8">
        <v>0</v>
      </c>
      <c r="O291" s="8">
        <v>0</v>
      </c>
      <c r="P291" s="8">
        <v>0</v>
      </c>
      <c r="Q291" s="8">
        <v>0</v>
      </c>
      <c r="R291" s="8">
        <v>0</v>
      </c>
      <c r="S291" s="161">
        <v>0</v>
      </c>
      <c r="T291" s="69"/>
      <c r="U291" s="201"/>
      <c r="V291" s="1">
        <f>IF(F291&gt;=100000,0,ROUND(E291*2%,0))</f>
        <v>89</v>
      </c>
      <c r="W291" s="6">
        <f>IF(F291&lt;100000,X291,0)</f>
        <v>93</v>
      </c>
      <c r="X291" s="23">
        <f>ROUND(F291*2%,0)</f>
        <v>93</v>
      </c>
    </row>
    <row r="292" spans="1:24" s="3" customFormat="1" ht="17.25" customHeight="1" x14ac:dyDescent="0.25">
      <c r="A292" s="53">
        <v>282</v>
      </c>
      <c r="B292" s="9" t="s">
        <v>939</v>
      </c>
      <c r="C292" s="9" t="s">
        <v>89</v>
      </c>
      <c r="D292" s="9" t="s">
        <v>962</v>
      </c>
      <c r="E292" s="108">
        <v>5415</v>
      </c>
      <c r="F292" s="108">
        <v>5686</v>
      </c>
      <c r="G292" s="12">
        <v>0.34829178208679595</v>
      </c>
      <c r="H292" s="189">
        <v>0.54941962715441439</v>
      </c>
      <c r="I292" s="210"/>
      <c r="J292" s="56">
        <v>0.54941962715441439</v>
      </c>
      <c r="K292" s="59">
        <v>3420.7</v>
      </c>
      <c r="L292" s="59">
        <v>2447.9999999999995</v>
      </c>
      <c r="M292" s="59">
        <v>2447.9999999999995</v>
      </c>
      <c r="N292" s="59">
        <v>1236875.4222222224</v>
      </c>
      <c r="O292" s="59">
        <v>2182890.111111111</v>
      </c>
      <c r="P292" s="59">
        <v>2453.6999999999998</v>
      </c>
      <c r="Q292" s="59">
        <v>2453.6999999999998</v>
      </c>
      <c r="R292" s="59">
        <v>0</v>
      </c>
      <c r="S292" s="161">
        <v>3419765.5333333332</v>
      </c>
      <c r="T292" s="69"/>
      <c r="U292" s="200"/>
      <c r="V292" s="57">
        <v>176</v>
      </c>
      <c r="W292" s="6">
        <v>194</v>
      </c>
      <c r="X292" s="23">
        <v>194</v>
      </c>
    </row>
    <row r="293" spans="1:24" s="3" customFormat="1" x14ac:dyDescent="0.25">
      <c r="A293" s="53">
        <v>284</v>
      </c>
      <c r="B293" s="9" t="s">
        <v>1088</v>
      </c>
      <c r="C293" s="9" t="s">
        <v>1090</v>
      </c>
      <c r="D293" s="9" t="s">
        <v>1116</v>
      </c>
      <c r="E293" s="10">
        <v>14114</v>
      </c>
      <c r="F293" s="10">
        <v>15149</v>
      </c>
      <c r="G293" s="12">
        <v>0.82464219923480231</v>
      </c>
      <c r="H293" s="189">
        <v>0.548881114264968</v>
      </c>
      <c r="I293" s="210"/>
      <c r="J293" s="56">
        <v>0.548881114264968</v>
      </c>
      <c r="K293" s="8">
        <v>0</v>
      </c>
      <c r="L293" s="8">
        <v>6531</v>
      </c>
      <c r="M293" s="8">
        <v>6531</v>
      </c>
      <c r="N293" s="8">
        <v>0</v>
      </c>
      <c r="O293" s="8">
        <v>2727526.2413793099</v>
      </c>
      <c r="P293" s="8">
        <v>6551.7199999999993</v>
      </c>
      <c r="Q293" s="8">
        <v>6551.7199999999993</v>
      </c>
      <c r="R293" s="8">
        <v>0</v>
      </c>
      <c r="S293" s="161">
        <v>2727526.2413793099</v>
      </c>
      <c r="T293" s="69"/>
      <c r="U293" s="218" t="s">
        <v>1715</v>
      </c>
      <c r="V293" s="1">
        <f t="shared" ref="V293:V305" si="37">IF(F293&gt;=100000,0,ROUND(E293*2%,0))</f>
        <v>282</v>
      </c>
      <c r="W293" s="6">
        <f t="shared" ref="W293:W305" si="38">IF(F293&lt;100000,X293,0)</f>
        <v>303</v>
      </c>
      <c r="X293" s="23">
        <f t="shared" ref="X293:X305" si="39">ROUND(F293*2%,0)</f>
        <v>303</v>
      </c>
    </row>
    <row r="294" spans="1:24" s="3" customFormat="1" x14ac:dyDescent="0.25">
      <c r="A294" s="53">
        <v>285</v>
      </c>
      <c r="B294" s="9" t="s">
        <v>239</v>
      </c>
      <c r="C294" s="9" t="s">
        <v>243</v>
      </c>
      <c r="D294" s="9" t="s">
        <v>261</v>
      </c>
      <c r="E294" s="10">
        <v>4929</v>
      </c>
      <c r="F294" s="10">
        <v>5155</v>
      </c>
      <c r="G294" s="12">
        <v>0.87319943193345506</v>
      </c>
      <c r="H294" s="189">
        <v>0.54277400581959268</v>
      </c>
      <c r="I294" s="210"/>
      <c r="J294" s="56">
        <v>0.54277400581959268</v>
      </c>
      <c r="K294" s="8">
        <v>526.42000000000007</v>
      </c>
      <c r="L294" s="8">
        <v>2253.9999999999995</v>
      </c>
      <c r="M294" s="8">
        <v>2253.9999999999995</v>
      </c>
      <c r="N294" s="8">
        <v>497853.06666666653</v>
      </c>
      <c r="O294" s="8">
        <v>3644943.6666666679</v>
      </c>
      <c r="P294" s="8">
        <v>2258.42</v>
      </c>
      <c r="Q294" s="8">
        <v>2258.42</v>
      </c>
      <c r="R294" s="8">
        <v>0</v>
      </c>
      <c r="S294" s="161">
        <v>4142796.7333333343</v>
      </c>
      <c r="T294" s="69"/>
      <c r="U294" s="201"/>
      <c r="V294" s="1">
        <f t="shared" si="37"/>
        <v>99</v>
      </c>
      <c r="W294" s="6">
        <f t="shared" si="38"/>
        <v>103</v>
      </c>
      <c r="X294" s="23">
        <f t="shared" si="39"/>
        <v>103</v>
      </c>
    </row>
    <row r="295" spans="1:24" s="3" customFormat="1" x14ac:dyDescent="0.25">
      <c r="A295" s="53">
        <v>286</v>
      </c>
      <c r="B295" s="9" t="s">
        <v>1276</v>
      </c>
      <c r="C295" s="9" t="s">
        <v>1280</v>
      </c>
      <c r="D295" s="9" t="s">
        <v>1572</v>
      </c>
      <c r="E295" s="10">
        <v>4540</v>
      </c>
      <c r="F295" s="10">
        <v>1114</v>
      </c>
      <c r="G295" s="12">
        <v>0.91769999999999996</v>
      </c>
      <c r="H295" s="189">
        <v>0.54220000000000002</v>
      </c>
      <c r="I295" s="210"/>
      <c r="J295" s="56">
        <v>0.54220000000000002</v>
      </c>
      <c r="K295" s="8">
        <v>373</v>
      </c>
      <c r="L295" s="8">
        <v>510</v>
      </c>
      <c r="M295" s="8">
        <v>510</v>
      </c>
      <c r="N295" s="8">
        <v>5439696</v>
      </c>
      <c r="O295" s="8">
        <v>5670744</v>
      </c>
      <c r="P295" s="8">
        <v>2078</v>
      </c>
      <c r="Q295" s="8">
        <v>2078</v>
      </c>
      <c r="R295" s="8">
        <v>0</v>
      </c>
      <c r="S295" s="161">
        <v>11110440</v>
      </c>
      <c r="T295" s="69"/>
      <c r="U295" s="218" t="s">
        <v>1715</v>
      </c>
      <c r="V295" s="1">
        <f t="shared" si="37"/>
        <v>91</v>
      </c>
      <c r="W295" s="6">
        <f t="shared" si="38"/>
        <v>22</v>
      </c>
      <c r="X295" s="23">
        <f t="shared" si="39"/>
        <v>22</v>
      </c>
    </row>
    <row r="296" spans="1:24" s="3" customFormat="1" x14ac:dyDescent="0.25">
      <c r="A296" s="53">
        <v>287</v>
      </c>
      <c r="B296" s="9" t="s">
        <v>207</v>
      </c>
      <c r="C296" s="9" t="s">
        <v>209</v>
      </c>
      <c r="D296" s="9" t="s">
        <v>227</v>
      </c>
      <c r="E296" s="10">
        <v>9138</v>
      </c>
      <c r="F296" s="10">
        <v>11787</v>
      </c>
      <c r="G296" s="12">
        <v>0.79525060188224994</v>
      </c>
      <c r="H296" s="189">
        <v>0.53940782217697458</v>
      </c>
      <c r="I296" s="210"/>
      <c r="J296" s="56">
        <v>0.53940782217697458</v>
      </c>
      <c r="K296" s="8">
        <v>1688.2399999999998</v>
      </c>
      <c r="L296" s="8">
        <v>5193.0000000000009</v>
      </c>
      <c r="M296" s="8">
        <v>5193.0000000000009</v>
      </c>
      <c r="N296" s="8">
        <v>892367.67407407379</v>
      </c>
      <c r="O296" s="8">
        <v>1572929.0370370371</v>
      </c>
      <c r="P296" s="8">
        <v>5246.24</v>
      </c>
      <c r="Q296" s="8">
        <v>5246.24</v>
      </c>
      <c r="R296" s="8">
        <v>0</v>
      </c>
      <c r="S296" s="161">
        <v>2465296.7111111106</v>
      </c>
      <c r="T296" s="69"/>
      <c r="U296" s="218" t="s">
        <v>1715</v>
      </c>
      <c r="V296" s="1">
        <f t="shared" si="37"/>
        <v>183</v>
      </c>
      <c r="W296" s="6">
        <f t="shared" si="38"/>
        <v>236</v>
      </c>
      <c r="X296" s="23">
        <f t="shared" si="39"/>
        <v>236</v>
      </c>
    </row>
    <row r="297" spans="1:24" s="3" customFormat="1" x14ac:dyDescent="0.25">
      <c r="A297" s="53">
        <v>288</v>
      </c>
      <c r="B297" s="9" t="s">
        <v>65</v>
      </c>
      <c r="C297" s="9" t="s">
        <v>80</v>
      </c>
      <c r="D297" s="9" t="s">
        <v>106</v>
      </c>
      <c r="E297" s="10">
        <v>2089</v>
      </c>
      <c r="F297" s="10">
        <v>2194</v>
      </c>
      <c r="G297" s="12">
        <v>1</v>
      </c>
      <c r="H297" s="189">
        <v>0.53783044667274382</v>
      </c>
      <c r="I297" s="210"/>
      <c r="J297" s="56">
        <v>0.53783044667274382</v>
      </c>
      <c r="K297" s="8">
        <v>0</v>
      </c>
      <c r="L297" s="8">
        <v>970</v>
      </c>
      <c r="M297" s="8">
        <v>970</v>
      </c>
      <c r="N297" s="8">
        <v>0</v>
      </c>
      <c r="O297" s="8">
        <v>801265.38709677418</v>
      </c>
      <c r="P297" s="8">
        <v>972.22</v>
      </c>
      <c r="Q297" s="8">
        <v>972.22</v>
      </c>
      <c r="R297" s="8">
        <v>0</v>
      </c>
      <c r="S297" s="161">
        <v>801265.38709677418</v>
      </c>
      <c r="T297" s="69"/>
      <c r="U297" s="201"/>
      <c r="V297" s="1">
        <f t="shared" si="37"/>
        <v>42</v>
      </c>
      <c r="W297" s="6">
        <f t="shared" si="38"/>
        <v>44</v>
      </c>
      <c r="X297" s="23">
        <f t="shared" si="39"/>
        <v>44</v>
      </c>
    </row>
    <row r="298" spans="1:24" s="3" customFormat="1" x14ac:dyDescent="0.25">
      <c r="A298" s="53">
        <v>289</v>
      </c>
      <c r="B298" s="9" t="s">
        <v>547</v>
      </c>
      <c r="C298" s="9" t="s">
        <v>581</v>
      </c>
      <c r="D298" s="9" t="s">
        <v>581</v>
      </c>
      <c r="E298" s="10">
        <v>2314</v>
      </c>
      <c r="F298" s="10">
        <v>2430</v>
      </c>
      <c r="G298" s="12">
        <v>0.65859982713915299</v>
      </c>
      <c r="H298" s="189">
        <v>0.53703703703703709</v>
      </c>
      <c r="I298" s="210"/>
      <c r="J298" s="56">
        <v>0</v>
      </c>
      <c r="K298" s="8">
        <v>743.7199999999998</v>
      </c>
      <c r="L298" s="8">
        <v>1075.9999999999998</v>
      </c>
      <c r="M298" s="8">
        <v>2381</v>
      </c>
      <c r="N298" s="8">
        <v>271921.99999999994</v>
      </c>
      <c r="O298" s="8">
        <v>480409.99999999994</v>
      </c>
      <c r="P298" s="8">
        <v>1078.7199999999998</v>
      </c>
      <c r="Q298" s="8">
        <v>2267.7199999999998</v>
      </c>
      <c r="R298" s="8">
        <v>0</v>
      </c>
      <c r="S298" s="161">
        <v>752331.99999999988</v>
      </c>
      <c r="T298" s="69"/>
      <c r="U298" s="201"/>
      <c r="V298" s="1">
        <f t="shared" si="37"/>
        <v>46</v>
      </c>
      <c r="W298" s="6">
        <f t="shared" si="38"/>
        <v>49</v>
      </c>
      <c r="X298" s="23">
        <f t="shared" si="39"/>
        <v>49</v>
      </c>
    </row>
    <row r="299" spans="1:24" s="3" customFormat="1" x14ac:dyDescent="0.25">
      <c r="A299" s="53">
        <v>290</v>
      </c>
      <c r="B299" s="9" t="s">
        <v>547</v>
      </c>
      <c r="C299" s="9" t="s">
        <v>551</v>
      </c>
      <c r="D299" s="9" t="s">
        <v>551</v>
      </c>
      <c r="E299" s="10">
        <v>11339</v>
      </c>
      <c r="F299" s="10">
        <v>13607</v>
      </c>
      <c r="G299" s="12">
        <v>0.61716200723167824</v>
      </c>
      <c r="H299" s="189">
        <v>0.53656206364371284</v>
      </c>
      <c r="I299" s="210"/>
      <c r="J299" s="56">
        <v>0.53656206364371284</v>
      </c>
      <c r="K299" s="8">
        <v>0</v>
      </c>
      <c r="L299" s="8">
        <v>6033.9999999999991</v>
      </c>
      <c r="M299" s="8">
        <v>6033.9999999999991</v>
      </c>
      <c r="N299" s="8">
        <v>0</v>
      </c>
      <c r="O299" s="8">
        <v>0</v>
      </c>
      <c r="P299" s="8">
        <v>0</v>
      </c>
      <c r="Q299" s="8">
        <v>0</v>
      </c>
      <c r="R299" s="8">
        <v>0</v>
      </c>
      <c r="S299" s="161">
        <v>0</v>
      </c>
      <c r="T299" s="69"/>
      <c r="U299" s="218" t="s">
        <v>1715</v>
      </c>
      <c r="V299" s="1">
        <f t="shared" si="37"/>
        <v>227</v>
      </c>
      <c r="W299" s="6">
        <f t="shared" si="38"/>
        <v>272</v>
      </c>
      <c r="X299" s="23">
        <f t="shared" si="39"/>
        <v>272</v>
      </c>
    </row>
    <row r="300" spans="1:24" s="3" customFormat="1" x14ac:dyDescent="0.25">
      <c r="A300" s="53">
        <v>291</v>
      </c>
      <c r="B300" s="9" t="s">
        <v>826</v>
      </c>
      <c r="C300" s="9" t="s">
        <v>831</v>
      </c>
      <c r="D300" s="9" t="s">
        <v>852</v>
      </c>
      <c r="E300" s="10">
        <v>7538</v>
      </c>
      <c r="F300" s="10">
        <v>8244</v>
      </c>
      <c r="G300" s="12">
        <v>0.55027858848500932</v>
      </c>
      <c r="H300" s="189">
        <v>0.53651140223192628</v>
      </c>
      <c r="I300" s="210"/>
      <c r="J300" s="56">
        <v>0.53651140223192628</v>
      </c>
      <c r="K300" s="8">
        <v>3239.24</v>
      </c>
      <c r="L300" s="8">
        <v>3655.9999999999995</v>
      </c>
      <c r="M300" s="8">
        <v>3655.9999999999995</v>
      </c>
      <c r="N300" s="8">
        <v>1125103.8991869916</v>
      </c>
      <c r="O300" s="8">
        <v>2625257.5176151763</v>
      </c>
      <c r="P300" s="8">
        <v>3670.24</v>
      </c>
      <c r="Q300" s="8">
        <v>3670.24</v>
      </c>
      <c r="R300" s="8">
        <v>0</v>
      </c>
      <c r="S300" s="161">
        <v>3750361.4168021679</v>
      </c>
      <c r="T300" s="69"/>
      <c r="U300" s="201"/>
      <c r="V300" s="1">
        <f t="shared" si="37"/>
        <v>151</v>
      </c>
      <c r="W300" s="6">
        <f t="shared" si="38"/>
        <v>165</v>
      </c>
      <c r="X300" s="23">
        <f t="shared" si="39"/>
        <v>165</v>
      </c>
    </row>
    <row r="301" spans="1:24" s="3" customFormat="1" x14ac:dyDescent="0.25">
      <c r="A301" s="53">
        <v>292</v>
      </c>
      <c r="B301" s="9" t="s">
        <v>709</v>
      </c>
      <c r="C301" s="9" t="s">
        <v>727</v>
      </c>
      <c r="D301" s="9" t="s">
        <v>727</v>
      </c>
      <c r="E301" s="25">
        <v>3101</v>
      </c>
      <c r="F301" s="25">
        <v>3256</v>
      </c>
      <c r="G301" s="22">
        <v>0</v>
      </c>
      <c r="H301" s="189">
        <v>0.53378378378378377</v>
      </c>
      <c r="I301" s="210"/>
      <c r="J301" s="17">
        <v>0.53378378378378377</v>
      </c>
      <c r="K301" s="25">
        <v>3038.98</v>
      </c>
      <c r="L301" s="25">
        <v>1453</v>
      </c>
      <c r="M301" s="25">
        <v>1453</v>
      </c>
      <c r="N301" s="8">
        <v>803551</v>
      </c>
      <c r="O301" s="8">
        <v>1414385</v>
      </c>
      <c r="P301" s="25">
        <v>1455.98</v>
      </c>
      <c r="Q301" s="25">
        <v>1455.98</v>
      </c>
      <c r="R301" s="8">
        <v>0</v>
      </c>
      <c r="S301" s="161">
        <v>2217936</v>
      </c>
      <c r="T301" s="69"/>
      <c r="U301" s="201"/>
      <c r="V301" s="1">
        <f t="shared" si="37"/>
        <v>62</v>
      </c>
      <c r="W301" s="6">
        <f t="shared" si="38"/>
        <v>65</v>
      </c>
      <c r="X301" s="23">
        <f t="shared" si="39"/>
        <v>65</v>
      </c>
    </row>
    <row r="302" spans="1:24" s="3" customFormat="1" ht="40.15" customHeight="1" x14ac:dyDescent="0.25">
      <c r="A302" s="53">
        <v>293</v>
      </c>
      <c r="B302" s="9" t="s">
        <v>909</v>
      </c>
      <c r="C302" s="9" t="s">
        <v>921</v>
      </c>
      <c r="D302" s="9" t="s">
        <v>921</v>
      </c>
      <c r="E302" s="25">
        <v>3329</v>
      </c>
      <c r="F302" s="25">
        <v>3495</v>
      </c>
      <c r="G302" s="22">
        <v>0.5103634725142685</v>
      </c>
      <c r="H302" s="189">
        <v>0.53361945636623753</v>
      </c>
      <c r="I302" s="210"/>
      <c r="J302" s="17">
        <v>0.53361945636623753</v>
      </c>
      <c r="K302" s="25">
        <v>1563.42</v>
      </c>
      <c r="L302" s="25">
        <v>1559.9999999999998</v>
      </c>
      <c r="M302" s="25">
        <v>1559.9999999999998</v>
      </c>
      <c r="N302" s="8">
        <v>759320.79999999981</v>
      </c>
      <c r="O302" s="8">
        <v>1340170.9999999998</v>
      </c>
      <c r="P302" s="25">
        <v>1563.42</v>
      </c>
      <c r="Q302" s="25">
        <v>1563.42</v>
      </c>
      <c r="R302" s="8">
        <v>0</v>
      </c>
      <c r="S302" s="161">
        <v>2099491.7999999998</v>
      </c>
      <c r="T302" s="69"/>
      <c r="U302" s="201"/>
      <c r="V302" s="1">
        <f t="shared" si="37"/>
        <v>67</v>
      </c>
      <c r="W302" s="6">
        <f t="shared" si="38"/>
        <v>70</v>
      </c>
      <c r="X302" s="23">
        <f t="shared" si="39"/>
        <v>70</v>
      </c>
    </row>
    <row r="303" spans="1:24" s="3" customFormat="1" x14ac:dyDescent="0.25">
      <c r="A303" s="53">
        <v>294</v>
      </c>
      <c r="B303" s="9" t="s">
        <v>65</v>
      </c>
      <c r="C303" s="9" t="s">
        <v>68</v>
      </c>
      <c r="D303" s="9" t="s">
        <v>68</v>
      </c>
      <c r="E303" s="10">
        <v>7917</v>
      </c>
      <c r="F303" s="10">
        <v>8540</v>
      </c>
      <c r="G303" s="12">
        <v>0.52052545155993402</v>
      </c>
      <c r="H303" s="189">
        <v>0.53302107728337234</v>
      </c>
      <c r="I303" s="210"/>
      <c r="J303" s="56">
        <v>0.53302107728337234</v>
      </c>
      <c r="K303" s="8">
        <v>3637.66</v>
      </c>
      <c r="L303" s="8">
        <v>3817.0000000000005</v>
      </c>
      <c r="M303" s="8">
        <v>3817.0000000000005</v>
      </c>
      <c r="N303" s="8">
        <v>1786388.8</v>
      </c>
      <c r="O303" s="8">
        <v>3315725</v>
      </c>
      <c r="P303" s="8">
        <v>3829.66</v>
      </c>
      <c r="Q303" s="8">
        <v>3829.66</v>
      </c>
      <c r="R303" s="8">
        <v>0</v>
      </c>
      <c r="S303" s="161">
        <v>5102113.8</v>
      </c>
      <c r="T303" s="69"/>
      <c r="U303" s="218" t="s">
        <v>1715</v>
      </c>
      <c r="V303" s="1">
        <f t="shared" si="37"/>
        <v>158</v>
      </c>
      <c r="W303" s="6">
        <f t="shared" si="38"/>
        <v>171</v>
      </c>
      <c r="X303" s="23">
        <f t="shared" si="39"/>
        <v>171</v>
      </c>
    </row>
    <row r="304" spans="1:24" s="3" customFormat="1" x14ac:dyDescent="0.25">
      <c r="A304" s="53">
        <v>295</v>
      </c>
      <c r="B304" s="9" t="s">
        <v>601</v>
      </c>
      <c r="C304" s="9" t="s">
        <v>610</v>
      </c>
      <c r="D304" s="9" t="s">
        <v>641</v>
      </c>
      <c r="E304" s="10">
        <v>4738</v>
      </c>
      <c r="F304" s="10">
        <v>4975</v>
      </c>
      <c r="G304" s="12">
        <v>0.9193752638243986</v>
      </c>
      <c r="H304" s="189">
        <v>0.5328643216080402</v>
      </c>
      <c r="I304" s="210"/>
      <c r="J304" s="56">
        <v>0.5328643216080402</v>
      </c>
      <c r="K304" s="8">
        <v>0</v>
      </c>
      <c r="L304" s="8">
        <v>2224</v>
      </c>
      <c r="M304" s="8">
        <v>2224</v>
      </c>
      <c r="N304" s="8">
        <v>0</v>
      </c>
      <c r="O304" s="8">
        <v>0</v>
      </c>
      <c r="P304" s="8">
        <v>0</v>
      </c>
      <c r="Q304" s="8">
        <v>0</v>
      </c>
      <c r="R304" s="8">
        <v>0</v>
      </c>
      <c r="S304" s="161">
        <v>0</v>
      </c>
      <c r="T304" s="69"/>
      <c r="U304" s="201"/>
      <c r="V304" s="1">
        <f t="shared" si="37"/>
        <v>95</v>
      </c>
      <c r="W304" s="6">
        <f t="shared" si="38"/>
        <v>100</v>
      </c>
      <c r="X304" s="23">
        <f t="shared" si="39"/>
        <v>100</v>
      </c>
    </row>
    <row r="305" spans="1:24" s="3" customFormat="1" x14ac:dyDescent="0.25">
      <c r="A305" s="53">
        <v>296</v>
      </c>
      <c r="B305" s="9" t="s">
        <v>909</v>
      </c>
      <c r="C305" s="9" t="s">
        <v>79</v>
      </c>
      <c r="D305" s="9" t="s">
        <v>79</v>
      </c>
      <c r="E305" s="10">
        <v>2121</v>
      </c>
      <c r="F305" s="10">
        <v>2227</v>
      </c>
      <c r="G305" s="12">
        <v>0.61669024045261667</v>
      </c>
      <c r="H305" s="189">
        <v>0.53165693758419397</v>
      </c>
      <c r="I305" s="210"/>
      <c r="J305" s="56">
        <v>0.53165693758419397</v>
      </c>
      <c r="K305" s="8">
        <v>770.57999999999993</v>
      </c>
      <c r="L305" s="8">
        <v>998</v>
      </c>
      <c r="M305" s="8">
        <v>998</v>
      </c>
      <c r="N305" s="8">
        <v>315980.82352941175</v>
      </c>
      <c r="O305" s="8">
        <v>716284.88235294109</v>
      </c>
      <c r="P305" s="8">
        <v>1000.5799999999999</v>
      </c>
      <c r="Q305" s="8">
        <v>1000.5799999999999</v>
      </c>
      <c r="R305" s="8">
        <v>0</v>
      </c>
      <c r="S305" s="161">
        <v>1032265.7058823528</v>
      </c>
      <c r="T305" s="69"/>
      <c r="U305" s="201"/>
      <c r="V305" s="1">
        <f t="shared" si="37"/>
        <v>42</v>
      </c>
      <c r="W305" s="6">
        <f t="shared" si="38"/>
        <v>45</v>
      </c>
      <c r="X305" s="23">
        <f t="shared" si="39"/>
        <v>45</v>
      </c>
    </row>
    <row r="306" spans="1:24" ht="39.75" customHeight="1" x14ac:dyDescent="0.25">
      <c r="A306" s="53">
        <v>297</v>
      </c>
      <c r="B306" s="20" t="s">
        <v>464</v>
      </c>
      <c r="C306" s="9" t="s">
        <v>478</v>
      </c>
      <c r="D306" s="9" t="s">
        <v>478</v>
      </c>
      <c r="E306" s="21">
        <v>2228</v>
      </c>
      <c r="F306" s="21">
        <v>2339</v>
      </c>
      <c r="G306" s="22">
        <v>0.63195691202872495</v>
      </c>
      <c r="H306" s="189">
        <v>0.529286019666524</v>
      </c>
      <c r="I306" s="210"/>
      <c r="J306" s="73">
        <v>0.529286019666524</v>
      </c>
      <c r="K306" s="18">
        <v>775.44</v>
      </c>
      <c r="L306" s="18">
        <v>1054.0000000000005</v>
      </c>
      <c r="M306" s="18">
        <v>1054.0000000000005</v>
      </c>
      <c r="N306" s="25">
        <v>390543.792592593</v>
      </c>
      <c r="O306" s="25">
        <v>923922.22222222202</v>
      </c>
      <c r="P306" s="25">
        <v>1054</v>
      </c>
      <c r="Q306" s="25">
        <v>1054</v>
      </c>
      <c r="R306" s="25">
        <v>0</v>
      </c>
      <c r="S306" s="18">
        <v>923922</v>
      </c>
      <c r="T306" s="131"/>
      <c r="U306" s="199"/>
      <c r="V306" s="1"/>
      <c r="X306" s="7"/>
    </row>
    <row r="307" spans="1:24" s="3" customFormat="1" ht="24" customHeight="1" x14ac:dyDescent="0.25">
      <c r="A307" s="53">
        <v>298</v>
      </c>
      <c r="B307" s="9" t="s">
        <v>1088</v>
      </c>
      <c r="C307" s="9" t="s">
        <v>1103</v>
      </c>
      <c r="D307" s="9" t="s">
        <v>1103</v>
      </c>
      <c r="E307" s="21">
        <v>3003</v>
      </c>
      <c r="F307" s="21">
        <v>3153</v>
      </c>
      <c r="G307" s="12">
        <v>0.50949050949050945</v>
      </c>
      <c r="H307" s="189">
        <v>0.52711703139866795</v>
      </c>
      <c r="I307" s="210"/>
      <c r="J307" s="56">
        <v>0.52711703139866795</v>
      </c>
      <c r="K307" s="8">
        <v>0</v>
      </c>
      <c r="L307" s="8">
        <v>1428</v>
      </c>
      <c r="M307" s="8">
        <v>1428</v>
      </c>
      <c r="N307" s="8">
        <v>0</v>
      </c>
      <c r="O307" s="8">
        <v>0</v>
      </c>
      <c r="P307" s="8">
        <v>0</v>
      </c>
      <c r="Q307" s="8">
        <v>0</v>
      </c>
      <c r="R307" s="8">
        <v>0</v>
      </c>
      <c r="S307" s="161">
        <v>0</v>
      </c>
      <c r="T307" s="69"/>
      <c r="U307" s="201"/>
      <c r="V307" s="1">
        <f t="shared" ref="V307:V312" si="40">IF(F307&gt;=100000,0,ROUND(E307*2%,0))</f>
        <v>60</v>
      </c>
      <c r="W307" s="6">
        <f t="shared" ref="W307:W312" si="41">IF(F307&lt;100000,X307,0)</f>
        <v>63</v>
      </c>
      <c r="X307" s="23">
        <f t="shared" ref="X307:X312" si="42">ROUND(F307*2%,0)</f>
        <v>63</v>
      </c>
    </row>
    <row r="308" spans="1:24" ht="29.25" customHeight="1" x14ac:dyDescent="0.25">
      <c r="A308" s="53">
        <v>299</v>
      </c>
      <c r="B308" s="9" t="s">
        <v>1232</v>
      </c>
      <c r="C308" s="20" t="s">
        <v>1256</v>
      </c>
      <c r="D308" s="9" t="s">
        <v>1256</v>
      </c>
      <c r="E308" s="21">
        <v>2935</v>
      </c>
      <c r="F308" s="21">
        <v>3278</v>
      </c>
      <c r="G308" s="22">
        <v>0.57717206132879051</v>
      </c>
      <c r="H308" s="189">
        <v>0.5256253813300793</v>
      </c>
      <c r="I308" s="210"/>
      <c r="J308" s="39">
        <v>0.5256253813300793</v>
      </c>
      <c r="K308" s="18">
        <v>1182.2999999999997</v>
      </c>
      <c r="L308" s="161">
        <v>1489</v>
      </c>
      <c r="M308" s="161">
        <v>1489</v>
      </c>
      <c r="N308" s="25">
        <v>214462.82307692306</v>
      </c>
      <c r="O308" s="25">
        <v>377369.73076923081</v>
      </c>
      <c r="P308" s="25">
        <v>1496.2999999999997</v>
      </c>
      <c r="Q308" s="25">
        <v>1496.2999999999997</v>
      </c>
      <c r="R308" s="8">
        <v>0</v>
      </c>
      <c r="S308" s="161">
        <v>591832.5538461539</v>
      </c>
      <c r="T308" s="131"/>
      <c r="U308" s="199"/>
      <c r="V308" s="1">
        <f t="shared" si="40"/>
        <v>59</v>
      </c>
      <c r="W308" s="6">
        <f t="shared" si="41"/>
        <v>66</v>
      </c>
      <c r="X308" s="7">
        <f t="shared" si="42"/>
        <v>66</v>
      </c>
    </row>
    <row r="309" spans="1:24" s="3" customFormat="1" ht="39.75" customHeight="1" x14ac:dyDescent="0.25">
      <c r="A309" s="53">
        <v>300</v>
      </c>
      <c r="B309" s="9" t="s">
        <v>1120</v>
      </c>
      <c r="C309" s="9" t="s">
        <v>1127</v>
      </c>
      <c r="D309" s="9" t="s">
        <v>1127</v>
      </c>
      <c r="E309" s="10">
        <v>3255</v>
      </c>
      <c r="F309" s="10">
        <v>4129</v>
      </c>
      <c r="G309" s="12">
        <v>1</v>
      </c>
      <c r="H309" s="189">
        <v>0.525550980867038</v>
      </c>
      <c r="I309" s="210"/>
      <c r="J309" s="56">
        <v>0.525550980867038</v>
      </c>
      <c r="K309" s="8">
        <v>0</v>
      </c>
      <c r="L309" s="8">
        <v>1876</v>
      </c>
      <c r="M309" s="8">
        <v>1876</v>
      </c>
      <c r="N309" s="8">
        <v>0</v>
      </c>
      <c r="O309" s="8">
        <v>1673747.4444444445</v>
      </c>
      <c r="P309" s="8">
        <v>1893.9</v>
      </c>
      <c r="Q309" s="8">
        <v>1893.9</v>
      </c>
      <c r="R309" s="8">
        <v>0</v>
      </c>
      <c r="S309" s="161">
        <v>1673747.4444444445</v>
      </c>
      <c r="T309" s="69"/>
      <c r="U309" s="201"/>
      <c r="V309" s="1">
        <f t="shared" si="40"/>
        <v>65</v>
      </c>
      <c r="W309" s="6">
        <f t="shared" si="41"/>
        <v>83</v>
      </c>
      <c r="X309" s="23">
        <f t="shared" si="42"/>
        <v>83</v>
      </c>
    </row>
    <row r="310" spans="1:24" s="3" customFormat="1" ht="24.75" customHeight="1" x14ac:dyDescent="0.25">
      <c r="A310" s="53">
        <v>301</v>
      </c>
      <c r="B310" s="9" t="s">
        <v>1147</v>
      </c>
      <c r="C310" s="9" t="s">
        <v>1150</v>
      </c>
      <c r="D310" s="9" t="s">
        <v>1150</v>
      </c>
      <c r="E310" s="10">
        <v>12218</v>
      </c>
      <c r="F310" s="10">
        <v>19771</v>
      </c>
      <c r="G310" s="12">
        <v>0.47020788999836305</v>
      </c>
      <c r="H310" s="189">
        <v>0.52521369682868846</v>
      </c>
      <c r="I310" s="210"/>
      <c r="J310" s="56">
        <v>0.52521369682868846</v>
      </c>
      <c r="K310" s="8">
        <v>0</v>
      </c>
      <c r="L310" s="8">
        <v>8992</v>
      </c>
      <c r="M310" s="8">
        <v>8992</v>
      </c>
      <c r="N310" s="8">
        <v>0</v>
      </c>
      <c r="O310" s="8">
        <v>0</v>
      </c>
      <c r="P310" s="8">
        <v>0</v>
      </c>
      <c r="Q310" s="8">
        <v>0</v>
      </c>
      <c r="R310" s="8">
        <v>0</v>
      </c>
      <c r="S310" s="161">
        <v>0</v>
      </c>
      <c r="T310" s="69"/>
      <c r="U310" s="218" t="s">
        <v>1715</v>
      </c>
      <c r="V310" s="1">
        <f t="shared" si="40"/>
        <v>244</v>
      </c>
      <c r="W310" s="6">
        <f t="shared" si="41"/>
        <v>395</v>
      </c>
      <c r="X310" s="23">
        <f t="shared" si="42"/>
        <v>395</v>
      </c>
    </row>
    <row r="311" spans="1:24" s="3" customFormat="1" ht="52.5" x14ac:dyDescent="0.25">
      <c r="A311" s="53">
        <v>302</v>
      </c>
      <c r="B311" s="9" t="s">
        <v>107</v>
      </c>
      <c r="C311" s="9" t="s">
        <v>112</v>
      </c>
      <c r="D311" s="9" t="s">
        <v>132</v>
      </c>
      <c r="E311" s="10">
        <v>15744</v>
      </c>
      <c r="F311" s="10">
        <v>16746</v>
      </c>
      <c r="G311" s="12">
        <v>0.65917174796747968</v>
      </c>
      <c r="H311" s="189">
        <v>0.524602890242446</v>
      </c>
      <c r="I311" s="210"/>
      <c r="J311" s="56">
        <v>0.49796966439746804</v>
      </c>
      <c r="K311" s="8">
        <v>5051.119999999999</v>
      </c>
      <c r="L311" s="8">
        <v>7625.9999999999991</v>
      </c>
      <c r="M311" s="8">
        <v>8072</v>
      </c>
      <c r="N311" s="8">
        <v>3486419.5108564226</v>
      </c>
      <c r="O311" s="8">
        <v>11148803.981537785</v>
      </c>
      <c r="P311" s="8">
        <v>7646.119999999999</v>
      </c>
      <c r="Q311" s="8">
        <v>7646.119999999999</v>
      </c>
      <c r="R311" s="8">
        <v>0</v>
      </c>
      <c r="S311" s="161">
        <v>14635223.492394209</v>
      </c>
      <c r="T311" s="69"/>
      <c r="U311" s="201"/>
      <c r="V311" s="1">
        <f t="shared" si="40"/>
        <v>315</v>
      </c>
      <c r="W311" s="6">
        <f t="shared" si="41"/>
        <v>335</v>
      </c>
      <c r="X311" s="23">
        <f t="shared" si="42"/>
        <v>335</v>
      </c>
    </row>
    <row r="312" spans="1:24" s="3" customFormat="1" ht="21.75" customHeight="1" x14ac:dyDescent="0.25">
      <c r="A312" s="53">
        <v>303</v>
      </c>
      <c r="B312" s="9" t="s">
        <v>166</v>
      </c>
      <c r="C312" s="9" t="s">
        <v>181</v>
      </c>
      <c r="D312" s="9" t="s">
        <v>196</v>
      </c>
      <c r="E312" s="10">
        <v>2984</v>
      </c>
      <c r="F312" s="10">
        <v>3133</v>
      </c>
      <c r="G312" s="12">
        <v>0.97151474530831095</v>
      </c>
      <c r="H312" s="189">
        <v>0.52314075965528251</v>
      </c>
      <c r="I312" s="210"/>
      <c r="J312" s="56">
        <v>0.52314075965528251</v>
      </c>
      <c r="K312" s="8">
        <v>25.320000000000164</v>
      </c>
      <c r="L312" s="8">
        <v>1431</v>
      </c>
      <c r="M312" s="8">
        <v>1431</v>
      </c>
      <c r="N312" s="8">
        <v>32472.524183006535</v>
      </c>
      <c r="O312" s="8">
        <v>1016958.1699346405</v>
      </c>
      <c r="P312" s="8">
        <v>1434.3200000000002</v>
      </c>
      <c r="Q312" s="8">
        <v>1434.3200000000002</v>
      </c>
      <c r="R312" s="8">
        <v>0</v>
      </c>
      <c r="S312" s="161">
        <v>1049430.6941176471</v>
      </c>
      <c r="T312" s="69"/>
      <c r="U312" s="201"/>
      <c r="V312" s="1">
        <f t="shared" si="40"/>
        <v>60</v>
      </c>
      <c r="W312" s="6">
        <f t="shared" si="41"/>
        <v>63</v>
      </c>
      <c r="X312" s="23">
        <f t="shared" si="42"/>
        <v>63</v>
      </c>
    </row>
    <row r="313" spans="1:24" ht="43.5" customHeight="1" x14ac:dyDescent="0.25">
      <c r="A313" s="53">
        <v>304</v>
      </c>
      <c r="B313" s="20" t="s">
        <v>65</v>
      </c>
      <c r="C313" s="20" t="s">
        <v>66</v>
      </c>
      <c r="D313" s="9" t="s">
        <v>66</v>
      </c>
      <c r="E313" s="21">
        <v>10743</v>
      </c>
      <c r="F313" s="21">
        <v>10789</v>
      </c>
      <c r="G313" s="22">
        <v>0.61035092618449205</v>
      </c>
      <c r="H313" s="189">
        <v>0.52164241356937624</v>
      </c>
      <c r="I313" s="210"/>
      <c r="J313" s="73">
        <v>0.52164241356937624</v>
      </c>
      <c r="K313" s="18">
        <v>3971.1399999999994</v>
      </c>
      <c r="L313" s="18">
        <v>4945</v>
      </c>
      <c r="M313" s="18">
        <v>4945</v>
      </c>
      <c r="N313" s="25">
        <v>2094024.8000000003</v>
      </c>
      <c r="O313" s="25">
        <v>4555285</v>
      </c>
      <c r="P313" s="25">
        <v>4946.1399999999994</v>
      </c>
      <c r="Q313" s="25">
        <v>4946.1399999999994</v>
      </c>
      <c r="R313" s="25">
        <v>0</v>
      </c>
      <c r="S313" s="18">
        <v>6649309.8000000007</v>
      </c>
      <c r="T313" s="131"/>
      <c r="U313" s="218" t="s">
        <v>1715</v>
      </c>
      <c r="V313" s="1"/>
      <c r="X313" s="7"/>
    </row>
    <row r="314" spans="1:24" s="3" customFormat="1" x14ac:dyDescent="0.25">
      <c r="A314" s="53">
        <v>305</v>
      </c>
      <c r="B314" s="9" t="s">
        <v>464</v>
      </c>
      <c r="C314" s="9" t="s">
        <v>470</v>
      </c>
      <c r="D314" s="9" t="s">
        <v>470</v>
      </c>
      <c r="E314" s="10">
        <v>3370</v>
      </c>
      <c r="F314" s="10">
        <v>3539</v>
      </c>
      <c r="G314" s="12">
        <v>0.7</v>
      </c>
      <c r="H314" s="189">
        <v>0.52</v>
      </c>
      <c r="I314" s="210"/>
      <c r="J314" s="56">
        <v>0.52</v>
      </c>
      <c r="K314" s="8">
        <v>1011</v>
      </c>
      <c r="L314" s="8">
        <v>1700</v>
      </c>
      <c r="M314" s="8">
        <v>1700</v>
      </c>
      <c r="N314" s="8">
        <v>1071307.68888889</v>
      </c>
      <c r="O314" s="8">
        <v>3604695.8888888899</v>
      </c>
      <c r="P314" s="8">
        <v>1700</v>
      </c>
      <c r="Q314" s="8">
        <v>1700</v>
      </c>
      <c r="R314" s="8">
        <v>0</v>
      </c>
      <c r="S314" s="161">
        <v>3604696</v>
      </c>
      <c r="T314" s="69"/>
      <c r="U314" s="201"/>
      <c r="V314" s="1">
        <f>IF(F314&gt;=100000,0,ROUND(E314*2%,0))</f>
        <v>67</v>
      </c>
      <c r="W314" s="6">
        <f>IF(F314&lt;100000,X314,0)</f>
        <v>71</v>
      </c>
      <c r="X314" s="23">
        <f>ROUND(F314*2%,0)</f>
        <v>71</v>
      </c>
    </row>
    <row r="315" spans="1:24" s="3" customFormat="1" x14ac:dyDescent="0.25">
      <c r="A315" s="53">
        <v>306</v>
      </c>
      <c r="B315" s="9" t="s">
        <v>1147</v>
      </c>
      <c r="C315" s="9" t="s">
        <v>1167</v>
      </c>
      <c r="D315" s="9" t="s">
        <v>1167</v>
      </c>
      <c r="E315" s="21">
        <v>3354</v>
      </c>
      <c r="F315" s="21">
        <v>3522</v>
      </c>
      <c r="G315" s="12">
        <v>6.7382230172927854E-2</v>
      </c>
      <c r="H315" s="189">
        <v>0.51448040885860302</v>
      </c>
      <c r="I315" s="210"/>
      <c r="J315" s="56">
        <v>0.51448040885860302</v>
      </c>
      <c r="K315" s="8">
        <v>3060.92</v>
      </c>
      <c r="L315" s="8">
        <v>1640.0000000000002</v>
      </c>
      <c r="M315" s="8">
        <v>1640.0000000000002</v>
      </c>
      <c r="N315" s="8">
        <v>684726</v>
      </c>
      <c r="O315" s="8">
        <v>1210099.5454545454</v>
      </c>
      <c r="P315" s="8">
        <v>1642.92</v>
      </c>
      <c r="Q315" s="8">
        <v>1642.92</v>
      </c>
      <c r="R315" s="8">
        <v>0</v>
      </c>
      <c r="S315" s="161">
        <v>1894825.5454545454</v>
      </c>
      <c r="T315" s="69"/>
      <c r="U315" s="201"/>
      <c r="V315" s="1">
        <f>IF(F315&gt;=100000,0,ROUND(E315*2%,0))</f>
        <v>67</v>
      </c>
      <c r="W315" s="6">
        <f>IF(F315&lt;100000,X315,0)</f>
        <v>70</v>
      </c>
      <c r="X315" s="23">
        <f>ROUND(F315*2%,0)</f>
        <v>70</v>
      </c>
    </row>
    <row r="316" spans="1:24" s="6" customFormat="1" ht="32.25" customHeight="1" x14ac:dyDescent="0.25">
      <c r="A316" s="53">
        <v>307</v>
      </c>
      <c r="B316" s="20" t="s">
        <v>282</v>
      </c>
      <c r="C316" s="20" t="s">
        <v>283</v>
      </c>
      <c r="D316" s="9" t="s">
        <v>283</v>
      </c>
      <c r="E316" s="21">
        <v>21625</v>
      </c>
      <c r="F316" s="21">
        <v>25950</v>
      </c>
      <c r="G316" s="22">
        <v>0.64069364161849707</v>
      </c>
      <c r="H316" s="189">
        <v>0.50543352601156066</v>
      </c>
      <c r="I316" s="210"/>
      <c r="J316" s="24">
        <v>0.50543352601156066</v>
      </c>
      <c r="K316" s="18">
        <v>7337.5</v>
      </c>
      <c r="L316" s="25">
        <v>12315</v>
      </c>
      <c r="M316" s="25">
        <v>12315</v>
      </c>
      <c r="N316" s="25">
        <v>3457224.4</v>
      </c>
      <c r="O316" s="25">
        <v>10102526</v>
      </c>
      <c r="P316" s="25">
        <v>12401.5</v>
      </c>
      <c r="Q316" s="25">
        <v>12401.5</v>
      </c>
      <c r="R316" s="25">
        <v>0</v>
      </c>
      <c r="S316" s="18">
        <v>13559750.4</v>
      </c>
      <c r="T316" s="128"/>
      <c r="U316" s="199"/>
      <c r="V316" s="1"/>
      <c r="X316" s="23"/>
    </row>
    <row r="317" spans="1:24" s="6" customFormat="1" ht="48.75" customHeight="1" x14ac:dyDescent="0.25">
      <c r="A317" s="53">
        <v>308</v>
      </c>
      <c r="B317" s="9" t="s">
        <v>601</v>
      </c>
      <c r="C317" s="9" t="s">
        <v>624</v>
      </c>
      <c r="D317" s="90" t="s">
        <v>624</v>
      </c>
      <c r="E317" s="110">
        <v>2177</v>
      </c>
      <c r="F317" s="110">
        <v>2286</v>
      </c>
      <c r="G317" s="111">
        <v>1</v>
      </c>
      <c r="H317" s="189">
        <v>0.50437445319335084</v>
      </c>
      <c r="I317" s="210"/>
      <c r="J317" s="51">
        <v>0.50437445319335084</v>
      </c>
      <c r="K317" s="50">
        <v>0</v>
      </c>
      <c r="L317" s="50">
        <v>1087</v>
      </c>
      <c r="M317" s="8">
        <v>1087</v>
      </c>
      <c r="N317" s="129">
        <v>0</v>
      </c>
      <c r="O317" s="129">
        <v>1011928.4</v>
      </c>
      <c r="P317" s="8">
        <v>1089.46</v>
      </c>
      <c r="Q317" s="8">
        <v>1089.46</v>
      </c>
      <c r="R317" s="8">
        <v>0</v>
      </c>
      <c r="S317" s="161">
        <v>1011928.4</v>
      </c>
      <c r="T317" s="69"/>
      <c r="U317" s="199"/>
      <c r="V317" s="1"/>
      <c r="X317" s="23"/>
    </row>
    <row r="318" spans="1:24" s="6" customFormat="1" ht="40.5" customHeight="1" x14ac:dyDescent="0.25">
      <c r="A318" s="53">
        <v>309</v>
      </c>
      <c r="B318" s="9" t="s">
        <v>464</v>
      </c>
      <c r="C318" s="9" t="s">
        <v>472</v>
      </c>
      <c r="D318" s="90" t="s">
        <v>472</v>
      </c>
      <c r="E318" s="110">
        <v>3067</v>
      </c>
      <c r="F318" s="110">
        <v>3220</v>
      </c>
      <c r="G318" s="111">
        <v>0.74437561134659302</v>
      </c>
      <c r="H318" s="189">
        <v>0.5</v>
      </c>
      <c r="I318" s="210"/>
      <c r="J318" s="51">
        <v>0.5</v>
      </c>
      <c r="K318" s="50">
        <v>722.66</v>
      </c>
      <c r="L318" s="50">
        <v>1600</v>
      </c>
      <c r="M318" s="8">
        <v>1600</v>
      </c>
      <c r="N318" s="8">
        <v>588548.80000000005</v>
      </c>
      <c r="O318" s="129">
        <v>3325630</v>
      </c>
      <c r="P318" s="8">
        <v>1600</v>
      </c>
      <c r="Q318" s="8">
        <v>1600</v>
      </c>
      <c r="R318" s="8">
        <v>0</v>
      </c>
      <c r="S318" s="161">
        <v>3325630</v>
      </c>
      <c r="T318" s="69"/>
      <c r="U318" s="199"/>
      <c r="V318" s="1"/>
      <c r="X318" s="23"/>
    </row>
    <row r="319" spans="1:24" s="3" customFormat="1" ht="40.5" customHeight="1" x14ac:dyDescent="0.25">
      <c r="A319" s="53">
        <v>310</v>
      </c>
      <c r="B319" s="9" t="s">
        <v>1338</v>
      </c>
      <c r="C319" s="9" t="s">
        <v>1341</v>
      </c>
      <c r="D319" s="90" t="s">
        <v>1363</v>
      </c>
      <c r="E319" s="110">
        <v>8891</v>
      </c>
      <c r="F319" s="110">
        <v>9555</v>
      </c>
      <c r="G319" s="111">
        <v>0.71881678101450897</v>
      </c>
      <c r="H319" s="189">
        <v>0.49743589743589745</v>
      </c>
      <c r="I319" s="210"/>
      <c r="J319" s="51">
        <v>0.49743589743589745</v>
      </c>
      <c r="K319" s="50">
        <v>2322.1800000000003</v>
      </c>
      <c r="L319" s="50">
        <v>4611</v>
      </c>
      <c r="M319" s="8">
        <v>4611</v>
      </c>
      <c r="N319" s="129">
        <v>207109.90126227209</v>
      </c>
      <c r="O319" s="129">
        <v>725512.02945301542</v>
      </c>
      <c r="P319" s="8">
        <v>4624.18</v>
      </c>
      <c r="Q319" s="8">
        <v>4624.18</v>
      </c>
      <c r="R319" s="8">
        <v>0</v>
      </c>
      <c r="S319" s="161">
        <v>932621.93071528757</v>
      </c>
      <c r="T319" s="69"/>
      <c r="U319" s="218" t="s">
        <v>1715</v>
      </c>
      <c r="V319" s="6"/>
      <c r="W319" s="6"/>
      <c r="X319" s="6"/>
    </row>
    <row r="320" spans="1:24" s="3" customFormat="1" x14ac:dyDescent="0.25">
      <c r="A320" s="53">
        <v>311</v>
      </c>
      <c r="B320" s="9" t="s">
        <v>1292</v>
      </c>
      <c r="C320" s="9" t="s">
        <v>1295</v>
      </c>
      <c r="D320" s="9" t="s">
        <v>1314</v>
      </c>
      <c r="E320" s="10">
        <v>4043</v>
      </c>
      <c r="F320" s="10">
        <v>9402</v>
      </c>
      <c r="G320" s="12">
        <v>0.88844917140737079</v>
      </c>
      <c r="H320" s="189">
        <v>0.49627738778983194</v>
      </c>
      <c r="I320" s="210"/>
      <c r="J320" s="56">
        <v>0.49627738778983194</v>
      </c>
      <c r="K320" s="8">
        <v>0</v>
      </c>
      <c r="L320" s="8">
        <v>4548.0000000000009</v>
      </c>
      <c r="M320" s="8">
        <v>4548.0000000000009</v>
      </c>
      <c r="N320" s="8">
        <v>0</v>
      </c>
      <c r="O320" s="8">
        <v>0</v>
      </c>
      <c r="P320" s="8">
        <v>0</v>
      </c>
      <c r="Q320" s="8">
        <v>0</v>
      </c>
      <c r="R320" s="8">
        <v>0</v>
      </c>
      <c r="S320" s="161">
        <v>0</v>
      </c>
      <c r="T320" s="69"/>
      <c r="U320" s="218" t="s">
        <v>1715</v>
      </c>
      <c r="V320" s="1">
        <f t="shared" ref="V320:V335" si="43">IF(F320&gt;=100000,0,ROUND(E320*2%,0))</f>
        <v>81</v>
      </c>
      <c r="W320" s="6">
        <f t="shared" ref="W320:W335" si="44">IF(F320&lt;100000,X320,0)</f>
        <v>188</v>
      </c>
      <c r="X320" s="23">
        <f t="shared" ref="X320:X335" si="45">ROUND(F320*2%,0)</f>
        <v>188</v>
      </c>
    </row>
    <row r="321" spans="1:24" s="3" customFormat="1" ht="12" customHeight="1" x14ac:dyDescent="0.25">
      <c r="A321" s="53">
        <v>312</v>
      </c>
      <c r="B321" s="9" t="s">
        <v>858</v>
      </c>
      <c r="C321" s="9" t="s">
        <v>862</v>
      </c>
      <c r="D321" s="9" t="s">
        <v>895</v>
      </c>
      <c r="E321" s="10">
        <v>12549</v>
      </c>
      <c r="F321" s="10">
        <v>14778</v>
      </c>
      <c r="G321" s="12">
        <v>0.88524982070284475</v>
      </c>
      <c r="H321" s="189">
        <v>0.49587224252266876</v>
      </c>
      <c r="I321" s="210"/>
      <c r="J321" s="56">
        <v>0</v>
      </c>
      <c r="K321" s="8">
        <v>1189.0200000000004</v>
      </c>
      <c r="L321" s="8">
        <v>7154.0000000000018</v>
      </c>
      <c r="M321" s="8">
        <v>14482</v>
      </c>
      <c r="N321" s="8">
        <v>588999.6</v>
      </c>
      <c r="O321" s="8">
        <v>8359790</v>
      </c>
      <c r="P321" s="8">
        <v>7199.02</v>
      </c>
      <c r="Q321" s="8">
        <v>12298.02</v>
      </c>
      <c r="R321" s="8">
        <v>2417640</v>
      </c>
      <c r="S321" s="161">
        <v>11366429.6</v>
      </c>
      <c r="T321" s="69"/>
      <c r="U321" s="218" t="s">
        <v>1715</v>
      </c>
      <c r="V321" s="1">
        <f t="shared" si="43"/>
        <v>251</v>
      </c>
      <c r="W321" s="6">
        <f t="shared" si="44"/>
        <v>296</v>
      </c>
      <c r="X321" s="23">
        <f t="shared" si="45"/>
        <v>296</v>
      </c>
    </row>
    <row r="322" spans="1:24" s="3" customFormat="1" x14ac:dyDescent="0.25">
      <c r="A322" s="53">
        <v>313</v>
      </c>
      <c r="B322" s="9" t="s">
        <v>1292</v>
      </c>
      <c r="C322" s="9" t="s">
        <v>1303</v>
      </c>
      <c r="D322" s="9" t="s">
        <v>1309</v>
      </c>
      <c r="E322" s="10">
        <v>2814</v>
      </c>
      <c r="F322" s="10">
        <v>2954</v>
      </c>
      <c r="G322" s="12">
        <v>0.98223169864960913</v>
      </c>
      <c r="H322" s="189">
        <v>0.49559918754231552</v>
      </c>
      <c r="I322" s="210"/>
      <c r="J322" s="56">
        <v>0.49559918754231552</v>
      </c>
      <c r="K322" s="8">
        <v>0</v>
      </c>
      <c r="L322" s="8">
        <v>1430.9999999999998</v>
      </c>
      <c r="M322" s="8">
        <v>1430.9999999999998</v>
      </c>
      <c r="N322" s="8">
        <v>0</v>
      </c>
      <c r="O322" s="8">
        <v>166044.66666666666</v>
      </c>
      <c r="P322" s="8">
        <v>1433.7199999999998</v>
      </c>
      <c r="Q322" s="8">
        <v>1433.7199999999998</v>
      </c>
      <c r="R322" s="8">
        <v>0</v>
      </c>
      <c r="S322" s="161">
        <v>166044.66666666666</v>
      </c>
      <c r="T322" s="69"/>
      <c r="U322" s="201"/>
      <c r="V322" s="1">
        <f t="shared" si="43"/>
        <v>56</v>
      </c>
      <c r="W322" s="6">
        <f t="shared" si="44"/>
        <v>59</v>
      </c>
      <c r="X322" s="23">
        <f t="shared" si="45"/>
        <v>59</v>
      </c>
    </row>
    <row r="323" spans="1:24" s="3" customFormat="1" x14ac:dyDescent="0.25">
      <c r="A323" s="53">
        <v>314</v>
      </c>
      <c r="B323" s="9" t="s">
        <v>207</v>
      </c>
      <c r="C323" s="9" t="s">
        <v>226</v>
      </c>
      <c r="D323" s="9" t="s">
        <v>238</v>
      </c>
      <c r="E323" s="10">
        <v>1909</v>
      </c>
      <c r="F323" s="10">
        <v>2004</v>
      </c>
      <c r="G323" s="12">
        <v>0</v>
      </c>
      <c r="H323" s="189">
        <v>0.4940119760479042</v>
      </c>
      <c r="I323" s="210"/>
      <c r="J323" s="56">
        <v>0.4940119760479042</v>
      </c>
      <c r="K323" s="8">
        <v>1870.82</v>
      </c>
      <c r="L323" s="8">
        <v>973.99999999999989</v>
      </c>
      <c r="M323" s="8">
        <v>973.99999999999989</v>
      </c>
      <c r="N323" s="8">
        <v>310898.60869565216</v>
      </c>
      <c r="O323" s="8">
        <v>546200.86956521741</v>
      </c>
      <c r="P323" s="8">
        <v>975.81999999999994</v>
      </c>
      <c r="Q323" s="8">
        <v>975.81999999999994</v>
      </c>
      <c r="R323" s="8">
        <v>0</v>
      </c>
      <c r="S323" s="161">
        <v>857099.47826086963</v>
      </c>
      <c r="T323" s="69"/>
      <c r="U323" s="201"/>
      <c r="V323" s="1">
        <f t="shared" si="43"/>
        <v>38</v>
      </c>
      <c r="W323" s="6">
        <f t="shared" si="44"/>
        <v>40</v>
      </c>
      <c r="X323" s="23">
        <f t="shared" si="45"/>
        <v>40</v>
      </c>
    </row>
    <row r="324" spans="1:24" s="3" customFormat="1" x14ac:dyDescent="0.25">
      <c r="A324" s="53">
        <v>315</v>
      </c>
      <c r="B324" s="9" t="s">
        <v>826</v>
      </c>
      <c r="C324" s="9" t="s">
        <v>837</v>
      </c>
      <c r="D324" s="9" t="s">
        <v>837</v>
      </c>
      <c r="E324" s="10">
        <v>3691</v>
      </c>
      <c r="F324" s="10">
        <v>3876</v>
      </c>
      <c r="G324" s="12">
        <v>0.65077214846924958</v>
      </c>
      <c r="H324" s="189">
        <v>0.49277605779153766</v>
      </c>
      <c r="I324" s="210"/>
      <c r="J324" s="56">
        <v>0.49277605779153766</v>
      </c>
      <c r="K324" s="8">
        <v>1215.1799999999998</v>
      </c>
      <c r="L324" s="8">
        <v>1888</v>
      </c>
      <c r="M324" s="8">
        <v>1888</v>
      </c>
      <c r="N324" s="8">
        <v>442905.22051282052</v>
      </c>
      <c r="O324" s="8">
        <v>1195888.9743589745</v>
      </c>
      <c r="P324" s="8">
        <v>1892.1799999999998</v>
      </c>
      <c r="Q324" s="8">
        <v>1892.1799999999998</v>
      </c>
      <c r="R324" s="8">
        <v>0</v>
      </c>
      <c r="S324" s="161">
        <v>1638794.1948717949</v>
      </c>
      <c r="T324" s="69"/>
      <c r="U324" s="201"/>
      <c r="V324" s="1">
        <f t="shared" si="43"/>
        <v>74</v>
      </c>
      <c r="W324" s="6">
        <f t="shared" si="44"/>
        <v>78</v>
      </c>
      <c r="X324" s="23">
        <f t="shared" si="45"/>
        <v>78</v>
      </c>
    </row>
    <row r="325" spans="1:24" s="3" customFormat="1" x14ac:dyDescent="0.25">
      <c r="A325" s="53">
        <v>316</v>
      </c>
      <c r="B325" s="9" t="s">
        <v>16</v>
      </c>
      <c r="C325" s="9" t="s">
        <v>1382</v>
      </c>
      <c r="D325" s="9" t="s">
        <v>1386</v>
      </c>
      <c r="E325" s="10">
        <v>2118</v>
      </c>
      <c r="F325" s="10">
        <v>2189</v>
      </c>
      <c r="G325" s="12">
        <v>0.5</v>
      </c>
      <c r="H325" s="189">
        <v>0.49199999999999999</v>
      </c>
      <c r="I325" s="210"/>
      <c r="J325" s="56">
        <v>0</v>
      </c>
      <c r="K325" s="8">
        <v>1053</v>
      </c>
      <c r="L325" s="8">
        <v>1112.0119999999999</v>
      </c>
      <c r="M325" s="8">
        <v>2189</v>
      </c>
      <c r="N325" s="8">
        <v>1415000</v>
      </c>
      <c r="O325" s="8">
        <v>6019000</v>
      </c>
      <c r="P325" s="8">
        <v>1076</v>
      </c>
      <c r="Q325" s="8">
        <v>2118</v>
      </c>
      <c r="R325" s="8">
        <v>1424000</v>
      </c>
      <c r="S325" s="161">
        <v>8858000</v>
      </c>
      <c r="T325" s="69"/>
      <c r="U325" s="218" t="s">
        <v>1715</v>
      </c>
      <c r="V325" s="1">
        <f t="shared" si="43"/>
        <v>42</v>
      </c>
      <c r="W325" s="6">
        <f t="shared" si="44"/>
        <v>44</v>
      </c>
      <c r="X325" s="23">
        <f t="shared" si="45"/>
        <v>44</v>
      </c>
    </row>
    <row r="326" spans="1:24" s="3" customFormat="1" x14ac:dyDescent="0.25">
      <c r="A326" s="53">
        <v>317</v>
      </c>
      <c r="B326" s="9" t="s">
        <v>425</v>
      </c>
      <c r="C326" s="9" t="s">
        <v>432</v>
      </c>
      <c r="D326" s="9" t="s">
        <v>432</v>
      </c>
      <c r="E326" s="10">
        <v>12465</v>
      </c>
      <c r="F326" s="10">
        <v>14571</v>
      </c>
      <c r="G326" s="12">
        <v>0.92266345768150826</v>
      </c>
      <c r="H326" s="189">
        <v>0.49124974263948945</v>
      </c>
      <c r="I326" s="210"/>
      <c r="J326" s="56">
        <v>0.49124974263948945</v>
      </c>
      <c r="K326" s="8">
        <v>714.69999999999891</v>
      </c>
      <c r="L326" s="8">
        <v>7121.9999999999982</v>
      </c>
      <c r="M326" s="8">
        <v>7121.9999999999982</v>
      </c>
      <c r="N326" s="8">
        <v>376646.66666666663</v>
      </c>
      <c r="O326" s="8">
        <v>663979.6969696969</v>
      </c>
      <c r="P326" s="8">
        <v>7163.6999999999989</v>
      </c>
      <c r="Q326" s="8">
        <v>7163.6999999999989</v>
      </c>
      <c r="R326" s="8">
        <v>0</v>
      </c>
      <c r="S326" s="161">
        <v>1040626.3636363635</v>
      </c>
      <c r="T326" s="69"/>
      <c r="U326" s="201"/>
      <c r="V326" s="1">
        <f t="shared" si="43"/>
        <v>249</v>
      </c>
      <c r="W326" s="6">
        <f t="shared" si="44"/>
        <v>291</v>
      </c>
      <c r="X326" s="23">
        <f t="shared" si="45"/>
        <v>291</v>
      </c>
    </row>
    <row r="327" spans="1:24" s="3" customFormat="1" x14ac:dyDescent="0.25">
      <c r="A327" s="53">
        <v>318</v>
      </c>
      <c r="B327" s="9" t="s">
        <v>482</v>
      </c>
      <c r="C327" s="9" t="s">
        <v>484</v>
      </c>
      <c r="D327" s="9" t="s">
        <v>484</v>
      </c>
      <c r="E327" s="10">
        <v>16812</v>
      </c>
      <c r="F327" s="10">
        <v>20174</v>
      </c>
      <c r="G327" s="12">
        <v>0.36152748037116345</v>
      </c>
      <c r="H327" s="189">
        <v>0.49092891840983444</v>
      </c>
      <c r="I327" s="210"/>
      <c r="J327" s="56">
        <v>0.3287895310796074</v>
      </c>
      <c r="K327" s="8">
        <v>0</v>
      </c>
      <c r="L327" s="8">
        <v>9867</v>
      </c>
      <c r="M327" s="8">
        <v>13138</v>
      </c>
      <c r="N327" s="8">
        <v>0</v>
      </c>
      <c r="O327" s="8">
        <v>0</v>
      </c>
      <c r="P327" s="8">
        <v>0</v>
      </c>
      <c r="Q327" s="8">
        <v>3271</v>
      </c>
      <c r="R327" s="8">
        <v>0</v>
      </c>
      <c r="S327" s="161">
        <v>0</v>
      </c>
      <c r="T327" s="69"/>
      <c r="U327" s="218" t="s">
        <v>1715</v>
      </c>
      <c r="V327" s="1">
        <f t="shared" si="43"/>
        <v>336</v>
      </c>
      <c r="W327" s="6">
        <f t="shared" si="44"/>
        <v>403</v>
      </c>
      <c r="X327" s="23">
        <f t="shared" si="45"/>
        <v>403</v>
      </c>
    </row>
    <row r="328" spans="1:24" s="3" customFormat="1" ht="21" x14ac:dyDescent="0.25">
      <c r="A328" s="53">
        <v>319</v>
      </c>
      <c r="B328" s="9" t="s">
        <v>1015</v>
      </c>
      <c r="C328" s="9" t="s">
        <v>1019</v>
      </c>
      <c r="D328" s="9" t="s">
        <v>1061</v>
      </c>
      <c r="E328" s="10">
        <v>16088</v>
      </c>
      <c r="F328" s="10">
        <v>16783</v>
      </c>
      <c r="G328" s="12">
        <v>0.92325954062555637</v>
      </c>
      <c r="H328" s="189">
        <v>0.4885389053485108</v>
      </c>
      <c r="I328" s="210"/>
      <c r="J328" s="56">
        <v>0</v>
      </c>
      <c r="K328" s="8">
        <v>956.02000000000044</v>
      </c>
      <c r="L328" s="8">
        <v>8247.851551535945</v>
      </c>
      <c r="M328" s="8">
        <v>16447</v>
      </c>
      <c r="N328" s="8">
        <v>615034.40579710156</v>
      </c>
      <c r="O328" s="8">
        <v>6200499.0115942033</v>
      </c>
      <c r="P328" s="8">
        <v>9503.02</v>
      </c>
      <c r="Q328" s="8">
        <v>12206.02</v>
      </c>
      <c r="R328" s="8">
        <v>0</v>
      </c>
      <c r="S328" s="161">
        <v>6815533.4173913049</v>
      </c>
      <c r="T328" s="69"/>
      <c r="U328" s="218" t="s">
        <v>1715</v>
      </c>
      <c r="V328" s="1">
        <f t="shared" si="43"/>
        <v>322</v>
      </c>
      <c r="W328" s="6">
        <f t="shared" si="44"/>
        <v>336</v>
      </c>
      <c r="X328" s="23">
        <f t="shared" si="45"/>
        <v>336</v>
      </c>
    </row>
    <row r="329" spans="1:24" s="3" customFormat="1" x14ac:dyDescent="0.25">
      <c r="A329" s="53">
        <v>320</v>
      </c>
      <c r="B329" s="9" t="s">
        <v>826</v>
      </c>
      <c r="C329" s="9" t="s">
        <v>843</v>
      </c>
      <c r="D329" s="9" t="s">
        <v>853</v>
      </c>
      <c r="E329" s="10">
        <v>2935</v>
      </c>
      <c r="F329" s="10">
        <v>3082</v>
      </c>
      <c r="G329" s="12">
        <v>0.45621805792163544</v>
      </c>
      <c r="H329" s="189">
        <v>0.48215444516547701</v>
      </c>
      <c r="I329" s="210"/>
      <c r="J329" s="56">
        <v>0</v>
      </c>
      <c r="K329" s="8">
        <v>1537.2999999999997</v>
      </c>
      <c r="L329" s="8">
        <v>1533.9999999999998</v>
      </c>
      <c r="M329" s="8">
        <v>3020</v>
      </c>
      <c r="N329" s="8">
        <v>571021.54188034183</v>
      </c>
      <c r="O329" s="8">
        <v>1729601.8632478632</v>
      </c>
      <c r="P329" s="8">
        <v>1537.2999999999997</v>
      </c>
      <c r="Q329" s="8">
        <v>1537.2999999999997</v>
      </c>
      <c r="R329" s="8">
        <v>1525234.5769085344</v>
      </c>
      <c r="S329" s="161">
        <v>3825857.9820367396</v>
      </c>
      <c r="T329" s="69"/>
      <c r="U329" s="201"/>
      <c r="V329" s="1">
        <f t="shared" si="43"/>
        <v>59</v>
      </c>
      <c r="W329" s="6">
        <f t="shared" si="44"/>
        <v>62</v>
      </c>
      <c r="X329" s="23">
        <f t="shared" si="45"/>
        <v>62</v>
      </c>
    </row>
    <row r="330" spans="1:24" s="3" customFormat="1" x14ac:dyDescent="0.25">
      <c r="A330" s="53">
        <v>321</v>
      </c>
      <c r="B330" s="9" t="s">
        <v>420</v>
      </c>
      <c r="C330" s="9" t="s">
        <v>407</v>
      </c>
      <c r="D330" s="9" t="s">
        <v>1558</v>
      </c>
      <c r="E330" s="10">
        <v>9118</v>
      </c>
      <c r="F330" s="10">
        <v>8336</v>
      </c>
      <c r="G330" s="12">
        <v>0.78328580829129191</v>
      </c>
      <c r="H330" s="189">
        <v>0.47840690978886757</v>
      </c>
      <c r="I330" s="210"/>
      <c r="J330" s="56">
        <v>0.47840690978886757</v>
      </c>
      <c r="K330" s="8">
        <v>1793.6399999999994</v>
      </c>
      <c r="L330" s="8">
        <v>4181</v>
      </c>
      <c r="M330" s="8">
        <v>4181</v>
      </c>
      <c r="N330" s="8">
        <v>1623236</v>
      </c>
      <c r="O330" s="8">
        <v>124286</v>
      </c>
      <c r="P330" s="8">
        <v>4165.6399999999994</v>
      </c>
      <c r="Q330" s="8">
        <v>4165.6399999999994</v>
      </c>
      <c r="R330" s="8"/>
      <c r="S330" s="161">
        <v>1747551</v>
      </c>
      <c r="T330" s="69"/>
      <c r="U330" s="201"/>
      <c r="V330" s="1">
        <f t="shared" si="43"/>
        <v>182</v>
      </c>
      <c r="W330" s="6">
        <f t="shared" si="44"/>
        <v>167</v>
      </c>
      <c r="X330" s="23">
        <f t="shared" si="45"/>
        <v>167</v>
      </c>
    </row>
    <row r="331" spans="1:24" s="3" customFormat="1" x14ac:dyDescent="0.25">
      <c r="A331" s="53">
        <v>322</v>
      </c>
      <c r="B331" s="9" t="s">
        <v>1232</v>
      </c>
      <c r="C331" s="9" t="s">
        <v>1271</v>
      </c>
      <c r="D331" s="9" t="s">
        <v>1271</v>
      </c>
      <c r="E331" s="10">
        <v>2086</v>
      </c>
      <c r="F331" s="10">
        <v>2190</v>
      </c>
      <c r="G331" s="12">
        <v>0.71572387344199428</v>
      </c>
      <c r="H331" s="189">
        <v>0.47671232876712322</v>
      </c>
      <c r="I331" s="210"/>
      <c r="J331" s="56">
        <v>0.47671232876712322</v>
      </c>
      <c r="K331" s="8">
        <v>551.28</v>
      </c>
      <c r="L331" s="8">
        <v>1102.0000000000002</v>
      </c>
      <c r="M331" s="8">
        <v>1102.0000000000002</v>
      </c>
      <c r="N331" s="8">
        <v>309573.83333333331</v>
      </c>
      <c r="O331" s="8">
        <v>1051344</v>
      </c>
      <c r="P331" s="8">
        <v>1104.28</v>
      </c>
      <c r="Q331" s="8">
        <v>1104.28</v>
      </c>
      <c r="R331" s="8">
        <v>0</v>
      </c>
      <c r="S331" s="161">
        <v>1360917.8333333333</v>
      </c>
      <c r="T331" s="69"/>
      <c r="U331" s="201"/>
      <c r="V331" s="1">
        <f t="shared" si="43"/>
        <v>42</v>
      </c>
      <c r="W331" s="6">
        <f t="shared" si="44"/>
        <v>44</v>
      </c>
      <c r="X331" s="23">
        <f t="shared" si="45"/>
        <v>44</v>
      </c>
    </row>
    <row r="332" spans="1:24" s="3" customFormat="1" x14ac:dyDescent="0.25">
      <c r="A332" s="53">
        <v>323</v>
      </c>
      <c r="B332" s="9" t="s">
        <v>1232</v>
      </c>
      <c r="C332" s="9" t="s">
        <v>1503</v>
      </c>
      <c r="D332" s="9" t="s">
        <v>1508</v>
      </c>
      <c r="E332" s="10">
        <v>1859</v>
      </c>
      <c r="F332" s="10">
        <v>2039</v>
      </c>
      <c r="G332" s="12">
        <v>0.69</v>
      </c>
      <c r="H332" s="189">
        <v>0.47599999999999998</v>
      </c>
      <c r="I332" s="210"/>
      <c r="J332" s="56">
        <v>0.47599999999999998</v>
      </c>
      <c r="K332" s="8">
        <v>576</v>
      </c>
      <c r="L332" s="8">
        <v>1027.4360000000001</v>
      </c>
      <c r="M332" s="8">
        <v>1027.4360000000001</v>
      </c>
      <c r="N332" s="8">
        <v>682888</v>
      </c>
      <c r="O332" s="8">
        <v>1400000</v>
      </c>
      <c r="P332" s="8">
        <v>974</v>
      </c>
      <c r="Q332" s="8">
        <v>974</v>
      </c>
      <c r="R332" s="8">
        <v>1245041</v>
      </c>
      <c r="S332" s="161">
        <v>3327929</v>
      </c>
      <c r="T332" s="69"/>
      <c r="U332" s="218" t="s">
        <v>1715</v>
      </c>
      <c r="V332" s="1">
        <f t="shared" si="43"/>
        <v>37</v>
      </c>
      <c r="W332" s="6">
        <f t="shared" si="44"/>
        <v>41</v>
      </c>
      <c r="X332" s="23">
        <f t="shared" si="45"/>
        <v>41</v>
      </c>
    </row>
    <row r="333" spans="1:24" s="3" customFormat="1" x14ac:dyDescent="0.25">
      <c r="A333" s="53">
        <v>324</v>
      </c>
      <c r="B333" s="9" t="s">
        <v>16</v>
      </c>
      <c r="C333" s="9" t="s">
        <v>30</v>
      </c>
      <c r="D333" s="9" t="s">
        <v>61</v>
      </c>
      <c r="E333" s="10">
        <v>1905</v>
      </c>
      <c r="F333" s="10">
        <v>2000</v>
      </c>
      <c r="G333" s="12">
        <v>0.93858267716535404</v>
      </c>
      <c r="H333" s="189">
        <v>0.47050000000000014</v>
      </c>
      <c r="I333" s="210"/>
      <c r="J333" s="56">
        <v>0.47050000000000014</v>
      </c>
      <c r="K333" s="8">
        <v>78.899999999999864</v>
      </c>
      <c r="L333" s="8">
        <v>1018.9999999999998</v>
      </c>
      <c r="M333" s="8">
        <v>1018.9999999999998</v>
      </c>
      <c r="N333" s="8">
        <v>48763.575000000004</v>
      </c>
      <c r="O333" s="8">
        <v>783589.625</v>
      </c>
      <c r="P333" s="8">
        <v>1020.8999999999999</v>
      </c>
      <c r="Q333" s="8">
        <v>1020.8999999999999</v>
      </c>
      <c r="R333" s="8">
        <v>0</v>
      </c>
      <c r="S333" s="161">
        <v>832353.2</v>
      </c>
      <c r="T333" s="69"/>
      <c r="U333" s="201"/>
      <c r="V333" s="1">
        <f t="shared" si="43"/>
        <v>38</v>
      </c>
      <c r="W333" s="6">
        <f t="shared" si="44"/>
        <v>40</v>
      </c>
      <c r="X333" s="23">
        <f t="shared" si="45"/>
        <v>40</v>
      </c>
    </row>
    <row r="334" spans="1:24" s="3" customFormat="1" x14ac:dyDescent="0.25">
      <c r="A334" s="53">
        <v>325</v>
      </c>
      <c r="B334" s="9" t="s">
        <v>425</v>
      </c>
      <c r="C334" s="9" t="s">
        <v>447</v>
      </c>
      <c r="D334" s="9" t="s">
        <v>447</v>
      </c>
      <c r="E334" s="10">
        <v>2816</v>
      </c>
      <c r="F334" s="10">
        <v>3707</v>
      </c>
      <c r="G334" s="12">
        <v>0.98011363636363635</v>
      </c>
      <c r="H334" s="189">
        <v>0.47019152953871057</v>
      </c>
      <c r="I334" s="210"/>
      <c r="J334" s="56">
        <v>0.47019152953871057</v>
      </c>
      <c r="K334" s="8">
        <v>0</v>
      </c>
      <c r="L334" s="8">
        <v>1890</v>
      </c>
      <c r="M334" s="8">
        <v>1890</v>
      </c>
      <c r="N334" s="8">
        <v>0</v>
      </c>
      <c r="O334" s="8">
        <v>1353074.1212121211</v>
      </c>
      <c r="P334" s="8">
        <v>1907.6799999999998</v>
      </c>
      <c r="Q334" s="8">
        <v>1907.6799999999998</v>
      </c>
      <c r="R334" s="8">
        <v>0</v>
      </c>
      <c r="S334" s="161">
        <v>1353074.1212121211</v>
      </c>
      <c r="T334" s="69"/>
      <c r="U334" s="201"/>
      <c r="V334" s="1">
        <f t="shared" si="43"/>
        <v>56</v>
      </c>
      <c r="W334" s="6">
        <f t="shared" si="44"/>
        <v>74</v>
      </c>
      <c r="X334" s="23">
        <f t="shared" si="45"/>
        <v>74</v>
      </c>
    </row>
    <row r="335" spans="1:24" s="3" customFormat="1" x14ac:dyDescent="0.25">
      <c r="A335" s="53">
        <v>326</v>
      </c>
      <c r="B335" s="9" t="s">
        <v>133</v>
      </c>
      <c r="C335" s="9" t="s">
        <v>137</v>
      </c>
      <c r="D335" s="9" t="s">
        <v>1585</v>
      </c>
      <c r="E335" s="10">
        <v>9987</v>
      </c>
      <c r="F335" s="10">
        <v>11743</v>
      </c>
      <c r="G335" s="12">
        <v>0.96082974732428572</v>
      </c>
      <c r="H335" s="189">
        <v>0.47</v>
      </c>
      <c r="I335" s="210"/>
      <c r="J335" s="56">
        <v>0</v>
      </c>
      <c r="K335" s="8">
        <v>355</v>
      </c>
      <c r="L335" s="8">
        <v>5988.79</v>
      </c>
      <c r="M335" s="8">
        <v>11508</v>
      </c>
      <c r="N335" s="8">
        <v>1559140.4000000001</v>
      </c>
      <c r="O335" s="8">
        <v>1146082.2222222222</v>
      </c>
      <c r="P335" s="8">
        <v>4275.74</v>
      </c>
      <c r="Q335" s="8">
        <v>4275.74</v>
      </c>
      <c r="R335" s="8">
        <v>0</v>
      </c>
      <c r="S335" s="161">
        <v>2705222.6222222224</v>
      </c>
      <c r="T335" s="69"/>
      <c r="U335" s="218" t="s">
        <v>1715</v>
      </c>
      <c r="V335" s="1">
        <f t="shared" si="43"/>
        <v>200</v>
      </c>
      <c r="W335" s="6">
        <f t="shared" si="44"/>
        <v>235</v>
      </c>
      <c r="X335" s="23">
        <f t="shared" si="45"/>
        <v>235</v>
      </c>
    </row>
    <row r="336" spans="1:24" s="6" customFormat="1" ht="29.25" customHeight="1" x14ac:dyDescent="0.25">
      <c r="A336" s="53">
        <v>327</v>
      </c>
      <c r="B336" s="20" t="s">
        <v>1015</v>
      </c>
      <c r="C336" s="20" t="s">
        <v>1052</v>
      </c>
      <c r="D336" s="20" t="s">
        <v>1066</v>
      </c>
      <c r="E336" s="21">
        <v>2228</v>
      </c>
      <c r="F336" s="21">
        <v>2340</v>
      </c>
      <c r="G336" s="22">
        <v>1</v>
      </c>
      <c r="H336" s="189">
        <v>0.46923076923076917</v>
      </c>
      <c r="I336" s="210"/>
      <c r="J336" s="26">
        <v>4.7451669595782071E-2</v>
      </c>
      <c r="K336" s="25">
        <v>0</v>
      </c>
      <c r="L336" s="25">
        <v>1195.0000000000002</v>
      </c>
      <c r="M336" s="25">
        <v>2181.9630931458701</v>
      </c>
      <c r="N336" s="25">
        <v>0</v>
      </c>
      <c r="O336" s="25">
        <v>2137485.1755233491</v>
      </c>
      <c r="P336" s="25">
        <v>1197.44</v>
      </c>
      <c r="Q336" s="25">
        <v>2183.44</v>
      </c>
      <c r="R336" s="25">
        <v>1402340.6562212438</v>
      </c>
      <c r="S336" s="18">
        <v>3539825.8317445926</v>
      </c>
      <c r="T336" s="72"/>
      <c r="U336" s="199"/>
      <c r="V336" s="1"/>
      <c r="X336" s="23"/>
    </row>
    <row r="337" spans="1:24" s="3" customFormat="1" x14ac:dyDescent="0.25">
      <c r="A337" s="53">
        <v>328</v>
      </c>
      <c r="B337" s="9" t="s">
        <v>684</v>
      </c>
      <c r="C337" s="9" t="s">
        <v>668</v>
      </c>
      <c r="D337" s="9" t="s">
        <v>703</v>
      </c>
      <c r="E337" s="10">
        <v>2908</v>
      </c>
      <c r="F337" s="10">
        <v>3738</v>
      </c>
      <c r="G337" s="12">
        <v>1</v>
      </c>
      <c r="H337" s="189">
        <v>0.46709470304975925</v>
      </c>
      <c r="I337" s="210"/>
      <c r="J337" s="56">
        <v>0.46709470304975925</v>
      </c>
      <c r="K337" s="8">
        <v>0</v>
      </c>
      <c r="L337" s="8">
        <v>1917.0000000000002</v>
      </c>
      <c r="M337" s="8">
        <v>1917.0000000000002</v>
      </c>
      <c r="N337" s="8">
        <v>0</v>
      </c>
      <c r="O337" s="8">
        <v>2449532.4074074067</v>
      </c>
      <c r="P337" s="8">
        <v>1933.8400000000001</v>
      </c>
      <c r="Q337" s="8">
        <v>1933.8400000000001</v>
      </c>
      <c r="R337" s="8">
        <v>0</v>
      </c>
      <c r="S337" s="161">
        <v>2449532.4074074067</v>
      </c>
      <c r="T337" s="69"/>
      <c r="U337" s="201"/>
      <c r="V337" s="1">
        <f t="shared" ref="V337:V354" si="46">IF(F337&gt;=100000,0,ROUND(E337*2%,0))</f>
        <v>58</v>
      </c>
      <c r="W337" s="6">
        <f t="shared" ref="W337:W354" si="47">IF(F337&lt;100000,X337,0)</f>
        <v>75</v>
      </c>
      <c r="X337" s="23">
        <f t="shared" ref="X337:X354" si="48">ROUND(F337*2%,0)</f>
        <v>75</v>
      </c>
    </row>
    <row r="338" spans="1:24" s="3" customFormat="1" x14ac:dyDescent="0.25">
      <c r="A338" s="53">
        <v>329</v>
      </c>
      <c r="B338" s="9" t="s">
        <v>387</v>
      </c>
      <c r="C338" s="9" t="s">
        <v>390</v>
      </c>
      <c r="D338" s="9" t="s">
        <v>390</v>
      </c>
      <c r="E338" s="10">
        <v>15842</v>
      </c>
      <c r="F338" s="10">
        <v>18144</v>
      </c>
      <c r="G338" s="12">
        <v>0.58330000000000004</v>
      </c>
      <c r="H338" s="189">
        <v>0.46579999999999999</v>
      </c>
      <c r="I338" s="210"/>
      <c r="J338" s="56">
        <v>0</v>
      </c>
      <c r="K338" s="8">
        <v>6802</v>
      </c>
      <c r="L338" s="8">
        <v>9329.5248000000011</v>
      </c>
      <c r="M338" s="8">
        <v>17781</v>
      </c>
      <c r="N338" s="8" t="s">
        <v>1545</v>
      </c>
      <c r="O338" s="8" t="s">
        <v>1546</v>
      </c>
      <c r="P338" s="8">
        <v>8895</v>
      </c>
      <c r="Q338" s="8">
        <v>15842</v>
      </c>
      <c r="R338" s="8" t="s">
        <v>1547</v>
      </c>
      <c r="S338" s="161" t="s">
        <v>1548</v>
      </c>
      <c r="T338" s="69"/>
      <c r="U338" s="201"/>
      <c r="V338" s="1">
        <f t="shared" si="46"/>
        <v>317</v>
      </c>
      <c r="W338" s="6">
        <f t="shared" si="47"/>
        <v>363</v>
      </c>
      <c r="X338" s="23">
        <f t="shared" si="48"/>
        <v>363</v>
      </c>
    </row>
    <row r="339" spans="1:24" s="3" customFormat="1" ht="21" x14ac:dyDescent="0.25">
      <c r="A339" s="53">
        <v>330</v>
      </c>
      <c r="B339" s="9" t="s">
        <v>1120</v>
      </c>
      <c r="C339" s="9" t="s">
        <v>1141</v>
      </c>
      <c r="D339" s="9" t="s">
        <v>1661</v>
      </c>
      <c r="E339" s="10">
        <v>8015</v>
      </c>
      <c r="F339" s="10">
        <v>8015</v>
      </c>
      <c r="G339" s="12">
        <v>0.56306924516531498</v>
      </c>
      <c r="H339" s="189">
        <v>0.46063630692451651</v>
      </c>
      <c r="I339" s="210"/>
      <c r="J339" s="56">
        <v>0.46063630692451651</v>
      </c>
      <c r="K339" s="8">
        <v>3502</v>
      </c>
      <c r="L339" s="8">
        <v>4163</v>
      </c>
      <c r="M339" s="8">
        <v>4163</v>
      </c>
      <c r="N339" s="8">
        <v>1930021.5315502568</v>
      </c>
      <c r="O339" s="8">
        <v>4674300.0279537914</v>
      </c>
      <c r="P339" s="8">
        <v>4163</v>
      </c>
      <c r="Q339" s="8">
        <v>4163</v>
      </c>
      <c r="R339" s="8">
        <v>0</v>
      </c>
      <c r="S339" s="161">
        <v>6604321.559504048</v>
      </c>
      <c r="T339" s="69"/>
      <c r="U339" s="201"/>
      <c r="V339" s="1">
        <f t="shared" si="46"/>
        <v>160</v>
      </c>
      <c r="W339" s="6">
        <f t="shared" si="47"/>
        <v>160</v>
      </c>
      <c r="X339" s="23">
        <f t="shared" si="48"/>
        <v>160</v>
      </c>
    </row>
    <row r="340" spans="1:24" s="3" customFormat="1" ht="31.5" x14ac:dyDescent="0.25">
      <c r="A340" s="53">
        <v>332</v>
      </c>
      <c r="B340" s="9" t="s">
        <v>107</v>
      </c>
      <c r="C340" s="9" t="s">
        <v>113</v>
      </c>
      <c r="D340" s="9" t="s">
        <v>1609</v>
      </c>
      <c r="E340" s="10">
        <v>12948</v>
      </c>
      <c r="F340" s="10">
        <v>13436</v>
      </c>
      <c r="G340" s="12">
        <v>0.73</v>
      </c>
      <c r="H340" s="189">
        <v>0.46</v>
      </c>
      <c r="I340" s="210"/>
      <c r="J340" s="56">
        <v>0.46</v>
      </c>
      <c r="K340" s="8">
        <v>3495.9599999999991</v>
      </c>
      <c r="L340" s="8">
        <v>6986.4400000000005</v>
      </c>
      <c r="M340" s="8">
        <v>6986.4400000000005</v>
      </c>
      <c r="N340" s="8">
        <v>2405129.59299492</v>
      </c>
      <c r="O340" s="8">
        <v>13132717.860388264</v>
      </c>
      <c r="P340" s="8">
        <v>3074.1399999999994</v>
      </c>
      <c r="Q340" s="8">
        <v>3074.1399999999994</v>
      </c>
      <c r="R340" s="8">
        <v>3272427.97033619</v>
      </c>
      <c r="S340" s="161">
        <v>18810275.423719376</v>
      </c>
      <c r="T340" s="69"/>
      <c r="U340" s="218" t="s">
        <v>1715</v>
      </c>
      <c r="V340" s="1">
        <f t="shared" si="46"/>
        <v>259</v>
      </c>
      <c r="W340" s="6">
        <f t="shared" si="47"/>
        <v>269</v>
      </c>
      <c r="X340" s="23">
        <f t="shared" si="48"/>
        <v>269</v>
      </c>
    </row>
    <row r="341" spans="1:24" s="3" customFormat="1" x14ac:dyDescent="0.25">
      <c r="A341" s="53">
        <v>333</v>
      </c>
      <c r="B341" s="9" t="s">
        <v>1147</v>
      </c>
      <c r="C341" s="9" t="s">
        <v>1152</v>
      </c>
      <c r="D341" s="9" t="s">
        <v>1152</v>
      </c>
      <c r="E341" s="10">
        <v>12232</v>
      </c>
      <c r="F341" s="10">
        <v>15324</v>
      </c>
      <c r="G341" s="12">
        <v>0.95094833224329622</v>
      </c>
      <c r="H341" s="189">
        <v>0.45797441921169407</v>
      </c>
      <c r="I341" s="210"/>
      <c r="J341" s="56">
        <v>0.45797441921169407</v>
      </c>
      <c r="K341" s="8">
        <v>355.36000000000058</v>
      </c>
      <c r="L341" s="8">
        <v>8000</v>
      </c>
      <c r="M341" s="8">
        <v>8000</v>
      </c>
      <c r="N341" s="8">
        <v>279157.19999999995</v>
      </c>
      <c r="O341" s="8">
        <v>6824146.0000000009</v>
      </c>
      <c r="P341" s="8">
        <v>8061.3600000000006</v>
      </c>
      <c r="Q341" s="8">
        <v>8061.3600000000006</v>
      </c>
      <c r="R341" s="8">
        <v>0</v>
      </c>
      <c r="S341" s="161">
        <v>7103303.2000000011</v>
      </c>
      <c r="T341" s="69"/>
      <c r="U341" s="201"/>
      <c r="V341" s="1">
        <f t="shared" si="46"/>
        <v>245</v>
      </c>
      <c r="W341" s="6">
        <f t="shared" si="47"/>
        <v>306</v>
      </c>
      <c r="X341" s="23">
        <f t="shared" si="48"/>
        <v>306</v>
      </c>
    </row>
    <row r="342" spans="1:24" s="3" customFormat="1" ht="21" x14ac:dyDescent="0.25">
      <c r="A342" s="53">
        <v>334</v>
      </c>
      <c r="B342" s="9" t="s">
        <v>1292</v>
      </c>
      <c r="C342" s="9" t="s">
        <v>1305</v>
      </c>
      <c r="D342" s="9" t="s">
        <v>1313</v>
      </c>
      <c r="E342" s="10">
        <v>2074</v>
      </c>
      <c r="F342" s="10">
        <v>2169</v>
      </c>
      <c r="G342" s="12">
        <v>0.75843780135004824</v>
      </c>
      <c r="H342" s="189">
        <v>0.45182111572153066</v>
      </c>
      <c r="I342" s="210"/>
      <c r="J342" s="56">
        <v>0.45182111572153066</v>
      </c>
      <c r="K342" s="8">
        <v>0</v>
      </c>
      <c r="L342" s="8">
        <v>1146</v>
      </c>
      <c r="M342" s="8">
        <v>1146</v>
      </c>
      <c r="N342" s="8">
        <v>0</v>
      </c>
      <c r="O342" s="8">
        <v>0</v>
      </c>
      <c r="P342" s="8">
        <v>0</v>
      </c>
      <c r="Q342" s="8">
        <v>0</v>
      </c>
      <c r="R342" s="8">
        <v>0</v>
      </c>
      <c r="S342" s="161">
        <v>0</v>
      </c>
      <c r="T342" s="69" t="s">
        <v>11</v>
      </c>
      <c r="U342" s="218" t="s">
        <v>1715</v>
      </c>
      <c r="V342" s="1">
        <f t="shared" si="46"/>
        <v>41</v>
      </c>
      <c r="W342" s="6">
        <f t="shared" si="47"/>
        <v>43</v>
      </c>
      <c r="X342" s="23">
        <f t="shared" si="48"/>
        <v>43</v>
      </c>
    </row>
    <row r="343" spans="1:24" s="3" customFormat="1" x14ac:dyDescent="0.25">
      <c r="A343" s="53">
        <v>335</v>
      </c>
      <c r="B343" s="9" t="s">
        <v>1292</v>
      </c>
      <c r="C343" s="9" t="s">
        <v>1296</v>
      </c>
      <c r="D343" s="9" t="s">
        <v>1308</v>
      </c>
      <c r="E343" s="10">
        <v>6585</v>
      </c>
      <c r="F343" s="10">
        <v>7169</v>
      </c>
      <c r="G343" s="12">
        <v>0.95687167805618822</v>
      </c>
      <c r="H343" s="189">
        <v>0.4508299623378435</v>
      </c>
      <c r="I343" s="210"/>
      <c r="J343" s="56">
        <v>0.4508299623378435</v>
      </c>
      <c r="K343" s="8">
        <v>152.30000000000018</v>
      </c>
      <c r="L343" s="8">
        <v>3793.9999999999995</v>
      </c>
      <c r="M343" s="8">
        <v>3793.9999999999995</v>
      </c>
      <c r="N343" s="8">
        <v>152296.52307692307</v>
      </c>
      <c r="O343" s="8">
        <v>3540872.9510489507</v>
      </c>
      <c r="P343" s="8">
        <v>3805.3</v>
      </c>
      <c r="Q343" s="8">
        <v>3805.3</v>
      </c>
      <c r="R343" s="8">
        <v>0</v>
      </c>
      <c r="S343" s="161">
        <v>3693169.4741258738</v>
      </c>
      <c r="T343" s="69"/>
      <c r="U343" s="218" t="s">
        <v>1715</v>
      </c>
      <c r="V343" s="1">
        <f t="shared" si="46"/>
        <v>132</v>
      </c>
      <c r="W343" s="6">
        <f t="shared" si="47"/>
        <v>143</v>
      </c>
      <c r="X343" s="23">
        <f t="shared" si="48"/>
        <v>143</v>
      </c>
    </row>
    <row r="344" spans="1:24" s="6" customFormat="1" x14ac:dyDescent="0.25">
      <c r="A344" s="53">
        <v>336</v>
      </c>
      <c r="B344" s="20" t="s">
        <v>387</v>
      </c>
      <c r="C344" s="20" t="s">
        <v>391</v>
      </c>
      <c r="D344" s="20" t="s">
        <v>1549</v>
      </c>
      <c r="E344" s="21">
        <v>9169</v>
      </c>
      <c r="F344" s="21">
        <v>10768</v>
      </c>
      <c r="G344" s="22">
        <v>0.90890000000000004</v>
      </c>
      <c r="H344" s="189">
        <v>0.45</v>
      </c>
      <c r="I344" s="210"/>
      <c r="J344" s="26">
        <v>0.57201823028635312</v>
      </c>
      <c r="K344" s="25">
        <v>835</v>
      </c>
      <c r="L344" s="25">
        <v>5707.4000000000005</v>
      </c>
      <c r="M344" s="25">
        <v>4393.5076962765497</v>
      </c>
      <c r="N344" s="25" t="s">
        <v>1550</v>
      </c>
      <c r="O344" s="25" t="s">
        <v>1551</v>
      </c>
      <c r="P344" s="25">
        <v>4224</v>
      </c>
      <c r="Q344" s="25">
        <v>5226</v>
      </c>
      <c r="R344" s="25" t="s">
        <v>1552</v>
      </c>
      <c r="S344" s="18" t="s">
        <v>1553</v>
      </c>
      <c r="T344" s="72"/>
      <c r="U344" s="199"/>
      <c r="V344" s="1">
        <f t="shared" si="46"/>
        <v>183</v>
      </c>
      <c r="W344" s="6">
        <f t="shared" si="47"/>
        <v>215</v>
      </c>
      <c r="X344" s="23">
        <f t="shared" si="48"/>
        <v>215</v>
      </c>
    </row>
    <row r="345" spans="1:24" s="6" customFormat="1" ht="21" x14ac:dyDescent="0.25">
      <c r="A345" s="53">
        <v>337</v>
      </c>
      <c r="B345" s="20" t="s">
        <v>315</v>
      </c>
      <c r="C345" s="20" t="s">
        <v>339</v>
      </c>
      <c r="D345" s="20" t="s">
        <v>1635</v>
      </c>
      <c r="E345" s="21">
        <v>3621</v>
      </c>
      <c r="F345" s="21">
        <v>3820</v>
      </c>
      <c r="G345" s="22">
        <v>0.93</v>
      </c>
      <c r="H345" s="189">
        <v>0.45</v>
      </c>
      <c r="I345" s="210"/>
      <c r="J345" s="26">
        <v>0.45</v>
      </c>
      <c r="K345" s="25">
        <v>264.40000000000009</v>
      </c>
      <c r="L345" s="25">
        <v>2025</v>
      </c>
      <c r="M345" s="25">
        <v>2025</v>
      </c>
      <c r="N345" s="25">
        <v>181255</v>
      </c>
      <c r="O345" s="25">
        <v>3388465.5034661097</v>
      </c>
      <c r="P345" s="25">
        <v>784.5</v>
      </c>
      <c r="Q345" s="25">
        <v>784.5</v>
      </c>
      <c r="R345" s="25">
        <v>0</v>
      </c>
      <c r="S345" s="18">
        <v>3569720.5034661097</v>
      </c>
      <c r="T345" s="72"/>
      <c r="U345" s="199"/>
      <c r="V345" s="1">
        <f t="shared" si="46"/>
        <v>72</v>
      </c>
      <c r="W345" s="6">
        <f t="shared" si="47"/>
        <v>76</v>
      </c>
      <c r="X345" s="23">
        <f t="shared" si="48"/>
        <v>76</v>
      </c>
    </row>
    <row r="346" spans="1:24" s="3" customFormat="1" ht="21" x14ac:dyDescent="0.25">
      <c r="A346" s="53">
        <v>338</v>
      </c>
      <c r="B346" s="9" t="s">
        <v>420</v>
      </c>
      <c r="C346" s="9" t="s">
        <v>1434</v>
      </c>
      <c r="D346" s="9" t="s">
        <v>1559</v>
      </c>
      <c r="E346" s="10">
        <v>4057</v>
      </c>
      <c r="F346" s="10">
        <v>4173</v>
      </c>
      <c r="G346" s="12">
        <v>0.94499999999999995</v>
      </c>
      <c r="H346" s="189">
        <v>0.45</v>
      </c>
      <c r="I346" s="210"/>
      <c r="J346" s="56">
        <v>0.45</v>
      </c>
      <c r="K346" s="8">
        <v>223</v>
      </c>
      <c r="L346" s="8">
        <v>2217</v>
      </c>
      <c r="M346" s="8">
        <v>2217</v>
      </c>
      <c r="N346" s="8">
        <v>977000</v>
      </c>
      <c r="O346" s="8">
        <v>4400000</v>
      </c>
      <c r="P346" s="8">
        <v>2231</v>
      </c>
      <c r="Q346" s="8">
        <v>2231</v>
      </c>
      <c r="R346" s="8">
        <v>0</v>
      </c>
      <c r="S346" s="161">
        <v>5377000</v>
      </c>
      <c r="T346" s="69"/>
      <c r="U346" s="201"/>
      <c r="V346" s="1">
        <f t="shared" si="46"/>
        <v>81</v>
      </c>
      <c r="W346" s="6">
        <f t="shared" si="47"/>
        <v>83</v>
      </c>
      <c r="X346" s="23">
        <f t="shared" si="48"/>
        <v>83</v>
      </c>
    </row>
    <row r="347" spans="1:24" s="3" customFormat="1" x14ac:dyDescent="0.25">
      <c r="A347" s="53">
        <v>339</v>
      </c>
      <c r="B347" s="9" t="s">
        <v>482</v>
      </c>
      <c r="C347" s="9" t="s">
        <v>494</v>
      </c>
      <c r="D347" s="9" t="s">
        <v>531</v>
      </c>
      <c r="E347" s="10">
        <v>6113</v>
      </c>
      <c r="F347" s="10">
        <v>6669</v>
      </c>
      <c r="G347" s="12">
        <v>0.70374611483723215</v>
      </c>
      <c r="H347" s="189">
        <v>0.44834307992202727</v>
      </c>
      <c r="I347" s="210"/>
      <c r="J347" s="56">
        <v>0.44834307992202727</v>
      </c>
      <c r="K347" s="8">
        <v>0</v>
      </c>
      <c r="L347" s="8">
        <v>3546</v>
      </c>
      <c r="M347" s="8">
        <v>3546</v>
      </c>
      <c r="N347" s="8">
        <v>0</v>
      </c>
      <c r="O347" s="8">
        <v>0</v>
      </c>
      <c r="P347" s="8">
        <v>0</v>
      </c>
      <c r="Q347" s="8"/>
      <c r="R347" s="8">
        <v>0</v>
      </c>
      <c r="S347" s="161">
        <v>0</v>
      </c>
      <c r="T347" s="69"/>
      <c r="U347" s="201"/>
      <c r="V347" s="1">
        <f t="shared" si="46"/>
        <v>122</v>
      </c>
      <c r="W347" s="6">
        <f t="shared" si="47"/>
        <v>133</v>
      </c>
      <c r="X347" s="23">
        <f t="shared" si="48"/>
        <v>133</v>
      </c>
    </row>
    <row r="348" spans="1:24" s="3" customFormat="1" x14ac:dyDescent="0.25">
      <c r="A348" s="53">
        <v>340</v>
      </c>
      <c r="B348" s="9" t="s">
        <v>1147</v>
      </c>
      <c r="C348" s="9" t="s">
        <v>1148</v>
      </c>
      <c r="D348" s="9" t="s">
        <v>1148</v>
      </c>
      <c r="E348" s="117">
        <v>22883</v>
      </c>
      <c r="F348" s="117">
        <v>32826</v>
      </c>
      <c r="G348" s="118">
        <v>0.78848927151160253</v>
      </c>
      <c r="H348" s="189">
        <v>0.44589654542131235</v>
      </c>
      <c r="I348" s="210"/>
      <c r="J348" s="119">
        <v>0.44589654542131235</v>
      </c>
      <c r="K348" s="120">
        <v>4382.34</v>
      </c>
      <c r="L348" s="120">
        <v>17532</v>
      </c>
      <c r="M348" s="120">
        <v>17532</v>
      </c>
      <c r="N348" s="8">
        <v>2396582.461538462</v>
      </c>
      <c r="O348" s="8">
        <v>15874737.307692308</v>
      </c>
      <c r="P348" s="120">
        <v>17731.34</v>
      </c>
      <c r="Q348" s="120">
        <v>17731.34</v>
      </c>
      <c r="R348" s="8">
        <v>0</v>
      </c>
      <c r="S348" s="161">
        <v>18271319.769230768</v>
      </c>
      <c r="T348" s="69"/>
      <c r="U348" s="218" t="s">
        <v>1715</v>
      </c>
      <c r="V348" s="1">
        <f t="shared" si="46"/>
        <v>458</v>
      </c>
      <c r="W348" s="6">
        <f t="shared" si="47"/>
        <v>657</v>
      </c>
      <c r="X348" s="23">
        <f t="shared" si="48"/>
        <v>657</v>
      </c>
    </row>
    <row r="349" spans="1:24" s="3" customFormat="1" ht="21" x14ac:dyDescent="0.25">
      <c r="A349" s="53">
        <v>341</v>
      </c>
      <c r="B349" s="9" t="s">
        <v>684</v>
      </c>
      <c r="C349" s="9" t="s">
        <v>690</v>
      </c>
      <c r="D349" s="9" t="s">
        <v>701</v>
      </c>
      <c r="E349" s="10">
        <v>5319</v>
      </c>
      <c r="F349" s="10">
        <v>5584</v>
      </c>
      <c r="G349" s="12">
        <v>0.55912765557435606</v>
      </c>
      <c r="H349" s="189">
        <v>0.44305157593123207</v>
      </c>
      <c r="I349" s="210"/>
      <c r="J349" s="56">
        <v>0.41332378223495703</v>
      </c>
      <c r="K349" s="8">
        <v>2238.62</v>
      </c>
      <c r="L349" s="8">
        <v>2998</v>
      </c>
      <c r="M349" s="8">
        <v>3164</v>
      </c>
      <c r="N349" s="8">
        <v>1546745.3473684208</v>
      </c>
      <c r="O349" s="8">
        <v>3965518</v>
      </c>
      <c r="P349" s="8">
        <v>3003.62</v>
      </c>
      <c r="Q349" s="8">
        <v>3147.62</v>
      </c>
      <c r="R349" s="8">
        <v>0</v>
      </c>
      <c r="S349" s="161">
        <v>5512263.347368421</v>
      </c>
      <c r="T349" s="69"/>
      <c r="U349" s="201"/>
      <c r="V349" s="1">
        <f t="shared" si="46"/>
        <v>106</v>
      </c>
      <c r="W349" s="6">
        <f t="shared" si="47"/>
        <v>112</v>
      </c>
      <c r="X349" s="23">
        <f t="shared" si="48"/>
        <v>112</v>
      </c>
    </row>
    <row r="350" spans="1:24" s="3" customFormat="1" x14ac:dyDescent="0.25">
      <c r="A350" s="53">
        <v>342</v>
      </c>
      <c r="B350" s="9" t="s">
        <v>166</v>
      </c>
      <c r="C350" s="9" t="s">
        <v>184</v>
      </c>
      <c r="D350" s="9" t="s">
        <v>184</v>
      </c>
      <c r="E350" s="10">
        <v>2729</v>
      </c>
      <c r="F350" s="10">
        <v>2865</v>
      </c>
      <c r="G350" s="12">
        <v>0.97251740564309275</v>
      </c>
      <c r="H350" s="189">
        <v>0.44223385689354283</v>
      </c>
      <c r="I350" s="210"/>
      <c r="J350" s="56">
        <v>0.44223385689354283</v>
      </c>
      <c r="K350" s="8">
        <v>20.420000000000073</v>
      </c>
      <c r="L350" s="8">
        <v>1540.9999999999995</v>
      </c>
      <c r="M350" s="8">
        <v>1540.9999999999995</v>
      </c>
      <c r="N350" s="120">
        <v>24447.12558139535</v>
      </c>
      <c r="O350" s="120">
        <v>43452.744186046511</v>
      </c>
      <c r="P350" s="8">
        <v>1543.42</v>
      </c>
      <c r="Q350" s="8">
        <v>1543.42</v>
      </c>
      <c r="R350" s="8">
        <v>0</v>
      </c>
      <c r="S350" s="161">
        <v>67899.869767441865</v>
      </c>
      <c r="T350" s="69"/>
      <c r="U350" s="201"/>
      <c r="V350" s="1">
        <f t="shared" si="46"/>
        <v>55</v>
      </c>
      <c r="W350" s="6">
        <f t="shared" si="47"/>
        <v>57</v>
      </c>
      <c r="X350" s="23">
        <f t="shared" si="48"/>
        <v>57</v>
      </c>
    </row>
    <row r="351" spans="1:24" s="3" customFormat="1" x14ac:dyDescent="0.25">
      <c r="A351" s="53">
        <v>343</v>
      </c>
      <c r="B351" s="9" t="s">
        <v>482</v>
      </c>
      <c r="C351" s="9" t="s">
        <v>493</v>
      </c>
      <c r="D351" s="9" t="s">
        <v>533</v>
      </c>
      <c r="E351" s="10">
        <v>6487</v>
      </c>
      <c r="F351" s="10">
        <v>6811</v>
      </c>
      <c r="G351" s="12">
        <v>0.71388931709572989</v>
      </c>
      <c r="H351" s="189">
        <v>0.43987667009249742</v>
      </c>
      <c r="I351" s="210"/>
      <c r="J351" s="56">
        <v>0.43987667009249742</v>
      </c>
      <c r="K351" s="8">
        <v>1726.2600000000002</v>
      </c>
      <c r="L351" s="8">
        <v>3679</v>
      </c>
      <c r="M351" s="8">
        <v>3679</v>
      </c>
      <c r="N351" s="8">
        <v>777041.35675675678</v>
      </c>
      <c r="O351" s="8">
        <v>2787762.4864864866</v>
      </c>
      <c r="P351" s="8">
        <v>3685.26</v>
      </c>
      <c r="Q351" s="8">
        <v>3685.26</v>
      </c>
      <c r="R351" s="8">
        <v>0</v>
      </c>
      <c r="S351" s="161">
        <v>3564803.8432432432</v>
      </c>
      <c r="T351" s="69"/>
      <c r="U351" s="201"/>
      <c r="V351" s="1">
        <f t="shared" si="46"/>
        <v>130</v>
      </c>
      <c r="W351" s="6">
        <f t="shared" si="47"/>
        <v>136</v>
      </c>
      <c r="X351" s="23">
        <f t="shared" si="48"/>
        <v>136</v>
      </c>
    </row>
    <row r="352" spans="1:24" s="3" customFormat="1" x14ac:dyDescent="0.25">
      <c r="A352" s="53">
        <v>344</v>
      </c>
      <c r="B352" s="9" t="s">
        <v>207</v>
      </c>
      <c r="C352" s="9" t="s">
        <v>212</v>
      </c>
      <c r="D352" s="9" t="s">
        <v>255</v>
      </c>
      <c r="E352" s="10">
        <v>8952</v>
      </c>
      <c r="F352" s="10">
        <v>9807</v>
      </c>
      <c r="G352" s="12">
        <v>0.62321268990169798</v>
      </c>
      <c r="H352" s="189">
        <v>0.43540328336902212</v>
      </c>
      <c r="I352" s="210"/>
      <c r="J352" s="56">
        <v>0.43540328336902212</v>
      </c>
      <c r="K352" s="8">
        <v>3193.9599999999991</v>
      </c>
      <c r="L352" s="8">
        <v>5341</v>
      </c>
      <c r="M352" s="8">
        <v>5341</v>
      </c>
      <c r="N352" s="8">
        <v>889030.99068100355</v>
      </c>
      <c r="O352" s="8">
        <v>1704385.9677419355</v>
      </c>
      <c r="P352" s="8">
        <v>5357.9599999999991</v>
      </c>
      <c r="Q352" s="8">
        <v>5357.9599999999991</v>
      </c>
      <c r="R352" s="8">
        <v>0</v>
      </c>
      <c r="S352" s="161">
        <v>2593416.9584229393</v>
      </c>
      <c r="T352" s="69"/>
      <c r="U352" s="218" t="s">
        <v>1715</v>
      </c>
      <c r="V352" s="1">
        <f t="shared" si="46"/>
        <v>179</v>
      </c>
      <c r="W352" s="6">
        <f t="shared" si="47"/>
        <v>196</v>
      </c>
      <c r="X352" s="23">
        <f t="shared" si="48"/>
        <v>196</v>
      </c>
    </row>
    <row r="353" spans="1:24" s="3" customFormat="1" x14ac:dyDescent="0.25">
      <c r="A353" s="53">
        <v>345</v>
      </c>
      <c r="B353" s="9" t="s">
        <v>1015</v>
      </c>
      <c r="C353" s="9" t="s">
        <v>1055</v>
      </c>
      <c r="D353" s="9" t="s">
        <v>1055</v>
      </c>
      <c r="E353" s="10">
        <v>2017</v>
      </c>
      <c r="F353" s="10">
        <v>2228</v>
      </c>
      <c r="G353" s="12">
        <v>0.49925632126921171</v>
      </c>
      <c r="H353" s="189">
        <v>0.43536804308797128</v>
      </c>
      <c r="I353" s="210"/>
      <c r="J353" s="56">
        <v>0.2268077601410935</v>
      </c>
      <c r="K353" s="8">
        <v>0</v>
      </c>
      <c r="L353" s="8">
        <v>1213</v>
      </c>
      <c r="M353" s="8">
        <v>1677.6723104056437</v>
      </c>
      <c r="N353" s="8">
        <v>0</v>
      </c>
      <c r="O353" s="8">
        <v>0</v>
      </c>
      <c r="P353" s="8">
        <v>0</v>
      </c>
      <c r="Q353" s="8">
        <v>0</v>
      </c>
      <c r="R353" s="8">
        <v>0</v>
      </c>
      <c r="S353" s="161">
        <v>0</v>
      </c>
      <c r="T353" s="69" t="s">
        <v>11</v>
      </c>
      <c r="U353" s="201"/>
      <c r="V353" s="1">
        <f t="shared" si="46"/>
        <v>40</v>
      </c>
      <c r="W353" s="6">
        <f t="shared" si="47"/>
        <v>45</v>
      </c>
      <c r="X353" s="23">
        <f t="shared" si="48"/>
        <v>45</v>
      </c>
    </row>
    <row r="354" spans="1:24" s="3" customFormat="1" x14ac:dyDescent="0.25">
      <c r="A354" s="53">
        <v>346</v>
      </c>
      <c r="B354" s="9" t="s">
        <v>969</v>
      </c>
      <c r="C354" s="9" t="s">
        <v>981</v>
      </c>
      <c r="D354" s="9" t="s">
        <v>1007</v>
      </c>
      <c r="E354" s="10">
        <v>3105</v>
      </c>
      <c r="F354" s="10">
        <v>3260</v>
      </c>
      <c r="G354" s="12">
        <v>0.95748792270531391</v>
      </c>
      <c r="H354" s="189">
        <v>0.42668711656441716</v>
      </c>
      <c r="I354" s="210"/>
      <c r="J354" s="56">
        <v>0.42668711656441716</v>
      </c>
      <c r="K354" s="8">
        <v>69.900000000000091</v>
      </c>
      <c r="L354" s="8">
        <v>1804</v>
      </c>
      <c r="M354" s="8">
        <v>1804</v>
      </c>
      <c r="N354" s="8">
        <v>70403.199999999997</v>
      </c>
      <c r="O354" s="8">
        <v>1759418.5</v>
      </c>
      <c r="P354" s="8">
        <v>1806.9</v>
      </c>
      <c r="Q354" s="8">
        <v>1806.9</v>
      </c>
      <c r="R354" s="8">
        <v>0</v>
      </c>
      <c r="S354" s="161">
        <v>1829821.7</v>
      </c>
      <c r="T354" s="69"/>
      <c r="U354" s="201"/>
      <c r="V354" s="1">
        <f t="shared" si="46"/>
        <v>62</v>
      </c>
      <c r="W354" s="6">
        <f t="shared" si="47"/>
        <v>65</v>
      </c>
      <c r="X354" s="23">
        <f t="shared" si="48"/>
        <v>65</v>
      </c>
    </row>
    <row r="355" spans="1:24" s="6" customFormat="1" x14ac:dyDescent="0.25">
      <c r="A355" s="53">
        <v>347</v>
      </c>
      <c r="B355" s="20" t="s">
        <v>1015</v>
      </c>
      <c r="C355" s="20" t="s">
        <v>1040</v>
      </c>
      <c r="D355" s="20" t="s">
        <v>1040</v>
      </c>
      <c r="E355" s="21">
        <v>3927</v>
      </c>
      <c r="F355" s="21">
        <v>4123</v>
      </c>
      <c r="G355" s="22">
        <v>0.97682709447415339</v>
      </c>
      <c r="H355" s="189">
        <v>0.42275042444821731</v>
      </c>
      <c r="I355" s="210"/>
      <c r="J355" s="26">
        <v>0.81136046525261762</v>
      </c>
      <c r="K355" s="25">
        <v>0</v>
      </c>
      <c r="L355" s="25">
        <v>2298</v>
      </c>
      <c r="M355" s="25">
        <v>695.76080176345749</v>
      </c>
      <c r="N355" s="25">
        <v>0</v>
      </c>
      <c r="O355" s="25">
        <v>2487286</v>
      </c>
      <c r="P355" s="25">
        <v>2301.46</v>
      </c>
      <c r="Q355" s="25">
        <v>3848.46</v>
      </c>
      <c r="R355" s="25">
        <v>1666797.1751427611</v>
      </c>
      <c r="S355" s="18">
        <v>4154083.1751427613</v>
      </c>
      <c r="T355" s="72"/>
      <c r="U355" s="199"/>
      <c r="V355" s="1"/>
      <c r="X355" s="23"/>
    </row>
    <row r="356" spans="1:24" s="6" customFormat="1" x14ac:dyDescent="0.25">
      <c r="A356" s="53">
        <v>348</v>
      </c>
      <c r="B356" s="20" t="s">
        <v>207</v>
      </c>
      <c r="C356" s="20" t="s">
        <v>211</v>
      </c>
      <c r="D356" s="20" t="s">
        <v>254</v>
      </c>
      <c r="E356" s="21">
        <v>8145</v>
      </c>
      <c r="F356" s="21">
        <v>9848</v>
      </c>
      <c r="G356" s="22">
        <v>0.7042357274401474</v>
      </c>
      <c r="H356" s="189">
        <v>0.42211616571892768</v>
      </c>
      <c r="I356" s="210"/>
      <c r="J356" s="26">
        <v>0.42211616571892768</v>
      </c>
      <c r="K356" s="25">
        <v>2246.0999999999995</v>
      </c>
      <c r="L356" s="25">
        <v>5494.0000000000009</v>
      </c>
      <c r="M356" s="25">
        <v>5494.0000000000009</v>
      </c>
      <c r="N356" s="25">
        <v>215812.69629629632</v>
      </c>
      <c r="O356" s="25">
        <v>882223.05723905726</v>
      </c>
      <c r="P356" s="25">
        <v>5528.0999999999995</v>
      </c>
      <c r="Q356" s="25">
        <v>5528.0999999999995</v>
      </c>
      <c r="R356" s="25">
        <v>0</v>
      </c>
      <c r="S356" s="18">
        <v>1098035.7535353536</v>
      </c>
      <c r="T356" s="72"/>
      <c r="U356" s="218" t="s">
        <v>1715</v>
      </c>
      <c r="V356" s="1"/>
      <c r="X356" s="23"/>
    </row>
    <row r="357" spans="1:24" s="3" customFormat="1" x14ac:dyDescent="0.25">
      <c r="A357" s="53">
        <v>349</v>
      </c>
      <c r="B357" s="9" t="s">
        <v>793</v>
      </c>
      <c r="C357" s="9" t="s">
        <v>802</v>
      </c>
      <c r="D357" s="9" t="s">
        <v>802</v>
      </c>
      <c r="E357" s="21">
        <v>3909</v>
      </c>
      <c r="F357" s="21">
        <v>4104</v>
      </c>
      <c r="G357" s="12">
        <v>0.8278332054233819</v>
      </c>
      <c r="H357" s="189">
        <v>0.42007797270955166</v>
      </c>
      <c r="I357" s="210"/>
      <c r="J357" s="12">
        <v>0.42007797270955166</v>
      </c>
      <c r="K357" s="130">
        <v>594.81999999999971</v>
      </c>
      <c r="L357" s="8">
        <v>2298</v>
      </c>
      <c r="M357" s="8">
        <v>2298</v>
      </c>
      <c r="N357" s="71">
        <v>378103.6</v>
      </c>
      <c r="O357" s="71">
        <v>663584.72727272729</v>
      </c>
      <c r="P357" s="71">
        <v>2301.8199999999997</v>
      </c>
      <c r="Q357" s="71">
        <v>2301.8199999999997</v>
      </c>
      <c r="R357" s="71">
        <v>0</v>
      </c>
      <c r="S357" s="74">
        <v>1041688.3272727273</v>
      </c>
      <c r="T357" s="69"/>
      <c r="U357" s="201"/>
      <c r="V357" s="1">
        <v>91</v>
      </c>
      <c r="W357" s="6">
        <v>95</v>
      </c>
      <c r="X357" s="23">
        <v>95</v>
      </c>
    </row>
    <row r="358" spans="1:24" s="3" customFormat="1" ht="31.5" x14ac:dyDescent="0.25">
      <c r="A358" s="53">
        <v>350</v>
      </c>
      <c r="B358" s="9" t="s">
        <v>601</v>
      </c>
      <c r="C358" s="9" t="s">
        <v>603</v>
      </c>
      <c r="D358" s="9" t="s">
        <v>637</v>
      </c>
      <c r="E358" s="10">
        <v>32156</v>
      </c>
      <c r="F358" s="10">
        <v>32003</v>
      </c>
      <c r="G358" s="12">
        <v>0.73458989643344763</v>
      </c>
      <c r="H358" s="189">
        <v>0.41750125187781673</v>
      </c>
      <c r="I358" s="210"/>
      <c r="J358" s="58">
        <v>0.41750125187781673</v>
      </c>
      <c r="K358" s="161">
        <v>8534.5272902860579</v>
      </c>
      <c r="L358" s="161">
        <v>18001.707436154233</v>
      </c>
      <c r="M358" s="161">
        <v>18001.707436154233</v>
      </c>
      <c r="N358" s="8">
        <v>9705675</v>
      </c>
      <c r="O358" s="8">
        <v>5916757</v>
      </c>
      <c r="P358" s="8">
        <v>18001.707436154233</v>
      </c>
      <c r="Q358" s="8">
        <v>18001.707436154233</v>
      </c>
      <c r="R358" s="8">
        <v>0</v>
      </c>
      <c r="S358" s="161">
        <v>15622432</v>
      </c>
      <c r="T358" s="69"/>
      <c r="U358" s="218" t="s">
        <v>1715</v>
      </c>
      <c r="V358" s="1">
        <f t="shared" ref="V358:V365" si="49">IF(F358&gt;=100000,0,ROUND(E358*2%,0))</f>
        <v>643</v>
      </c>
      <c r="W358" s="6">
        <f t="shared" ref="W358:W365" si="50">IF(F358&lt;100000,X358,0)</f>
        <v>640</v>
      </c>
      <c r="X358" s="23">
        <f t="shared" ref="X358:X365" si="51">ROUND(F358*2%,0)</f>
        <v>640</v>
      </c>
    </row>
    <row r="359" spans="1:24" s="3" customFormat="1" x14ac:dyDescent="0.25">
      <c r="A359" s="53">
        <v>351</v>
      </c>
      <c r="B359" s="9" t="s">
        <v>1276</v>
      </c>
      <c r="C359" s="9" t="s">
        <v>1288</v>
      </c>
      <c r="D359" s="9" t="s">
        <v>1288</v>
      </c>
      <c r="E359" s="10">
        <v>2169</v>
      </c>
      <c r="F359" s="10">
        <v>2277</v>
      </c>
      <c r="G359" s="12">
        <v>0.90594744121715076</v>
      </c>
      <c r="H359" s="189">
        <v>0.41589811155028544</v>
      </c>
      <c r="I359" s="210"/>
      <c r="J359" s="58">
        <v>0.41589811155028544</v>
      </c>
      <c r="K359" s="161">
        <v>160.61999999999989</v>
      </c>
      <c r="L359" s="161">
        <v>1284</v>
      </c>
      <c r="M359" s="161">
        <v>1284</v>
      </c>
      <c r="N359" s="8">
        <v>218089.2</v>
      </c>
      <c r="O359" s="8">
        <v>2481480.2727272725</v>
      </c>
      <c r="P359" s="8">
        <v>1286.6199999999999</v>
      </c>
      <c r="Q359" s="8">
        <v>1286.6199999999999</v>
      </c>
      <c r="R359" s="8">
        <v>0</v>
      </c>
      <c r="S359" s="161">
        <v>2699569.4727272727</v>
      </c>
      <c r="T359" s="69"/>
      <c r="U359" s="201"/>
      <c r="V359" s="1">
        <f t="shared" si="49"/>
        <v>43</v>
      </c>
      <c r="W359" s="6">
        <f t="shared" si="50"/>
        <v>46</v>
      </c>
      <c r="X359" s="23">
        <f t="shared" si="51"/>
        <v>46</v>
      </c>
    </row>
    <row r="360" spans="1:24" s="3" customFormat="1" ht="31.5" x14ac:dyDescent="0.25">
      <c r="A360" s="53">
        <v>352</v>
      </c>
      <c r="B360" s="9" t="s">
        <v>482</v>
      </c>
      <c r="C360" s="9" t="s">
        <v>485</v>
      </c>
      <c r="D360" s="9" t="s">
        <v>545</v>
      </c>
      <c r="E360" s="10">
        <v>14256</v>
      </c>
      <c r="F360" s="10">
        <v>14915</v>
      </c>
      <c r="G360" s="12">
        <v>0.42347081930415265</v>
      </c>
      <c r="H360" s="189">
        <v>0.41126382836071068</v>
      </c>
      <c r="I360" s="210"/>
      <c r="J360" s="58">
        <v>0.41126382836071068</v>
      </c>
      <c r="K360" s="161">
        <v>7933.8799999999992</v>
      </c>
      <c r="L360" s="161">
        <v>8483.0000000000018</v>
      </c>
      <c r="M360" s="161">
        <v>8483.0000000000018</v>
      </c>
      <c r="N360" s="8">
        <v>2820703.378140097</v>
      </c>
      <c r="O360" s="8">
        <v>6725183.9945652178</v>
      </c>
      <c r="P360" s="8">
        <v>8495.8799999999992</v>
      </c>
      <c r="Q360" s="8">
        <v>8495.8799999999992</v>
      </c>
      <c r="R360" s="8">
        <v>2467162.6530251191</v>
      </c>
      <c r="S360" s="161">
        <v>12013050.025730433</v>
      </c>
      <c r="T360" s="69"/>
      <c r="U360" s="218" t="s">
        <v>1715</v>
      </c>
      <c r="V360" s="1">
        <f t="shared" si="49"/>
        <v>285</v>
      </c>
      <c r="W360" s="6">
        <f t="shared" si="50"/>
        <v>298</v>
      </c>
      <c r="X360" s="23">
        <f t="shared" si="51"/>
        <v>298</v>
      </c>
    </row>
    <row r="361" spans="1:24" s="3" customFormat="1" ht="21" x14ac:dyDescent="0.25">
      <c r="A361" s="53">
        <v>353</v>
      </c>
      <c r="B361" s="9" t="s">
        <v>1015</v>
      </c>
      <c r="C361" s="9" t="s">
        <v>1021</v>
      </c>
      <c r="D361" s="9" t="s">
        <v>1063</v>
      </c>
      <c r="E361" s="10">
        <v>14229</v>
      </c>
      <c r="F361" s="10">
        <v>15166</v>
      </c>
      <c r="G361" s="12">
        <v>0.92325532363483032</v>
      </c>
      <c r="H361" s="189">
        <v>0.40630357378346299</v>
      </c>
      <c r="I361" s="210"/>
      <c r="J361" s="58">
        <v>0</v>
      </c>
      <c r="K361" s="161">
        <v>807.42000000000007</v>
      </c>
      <c r="L361" s="161">
        <v>8701</v>
      </c>
      <c r="M361" s="161">
        <v>14863</v>
      </c>
      <c r="N361" s="8">
        <v>554858.5777777778</v>
      </c>
      <c r="O361" s="8">
        <v>8947115.5111111104</v>
      </c>
      <c r="P361" s="8">
        <v>8719.42</v>
      </c>
      <c r="Q361" s="8">
        <v>8719.42</v>
      </c>
      <c r="R361" s="8">
        <v>0</v>
      </c>
      <c r="S361" s="161">
        <v>9501974.0888888873</v>
      </c>
      <c r="T361" s="69"/>
      <c r="U361" s="201"/>
      <c r="V361" s="1">
        <f t="shared" si="49"/>
        <v>285</v>
      </c>
      <c r="W361" s="6">
        <f t="shared" si="50"/>
        <v>303</v>
      </c>
      <c r="X361" s="23">
        <f t="shared" si="51"/>
        <v>303</v>
      </c>
    </row>
    <row r="362" spans="1:24" s="3" customFormat="1" x14ac:dyDescent="0.25">
      <c r="A362" s="53">
        <v>354</v>
      </c>
      <c r="B362" s="9" t="s">
        <v>133</v>
      </c>
      <c r="C362" s="9" t="s">
        <v>158</v>
      </c>
      <c r="D362" s="9" t="s">
        <v>158</v>
      </c>
      <c r="E362" s="10">
        <v>2035</v>
      </c>
      <c r="F362" s="10">
        <v>2137</v>
      </c>
      <c r="G362" s="12">
        <v>0.25012285012285013</v>
      </c>
      <c r="H362" s="189">
        <v>0.39962564342536266</v>
      </c>
      <c r="I362" s="210"/>
      <c r="J362" s="58">
        <v>0.39962564342536266</v>
      </c>
      <c r="K362" s="161">
        <v>1485.3</v>
      </c>
      <c r="L362" s="161">
        <v>1240</v>
      </c>
      <c r="M362" s="161">
        <v>1240</v>
      </c>
      <c r="N362" s="8">
        <v>731511.2</v>
      </c>
      <c r="O362" s="8">
        <v>1285853.5454545454</v>
      </c>
      <c r="P362" s="8">
        <v>1242.3</v>
      </c>
      <c r="Q362" s="8">
        <v>1242.3</v>
      </c>
      <c r="R362" s="8">
        <v>0</v>
      </c>
      <c r="S362" s="161">
        <v>2017364.7454545454</v>
      </c>
      <c r="T362" s="69"/>
      <c r="U362" s="201"/>
      <c r="V362" s="1">
        <f t="shared" si="49"/>
        <v>41</v>
      </c>
      <c r="W362" s="6">
        <f t="shared" si="50"/>
        <v>43</v>
      </c>
      <c r="X362" s="23">
        <f t="shared" si="51"/>
        <v>43</v>
      </c>
    </row>
    <row r="363" spans="1:24" s="3" customFormat="1" x14ac:dyDescent="0.25">
      <c r="A363" s="53">
        <v>355</v>
      </c>
      <c r="B363" s="9" t="s">
        <v>858</v>
      </c>
      <c r="C363" s="9" t="s">
        <v>860</v>
      </c>
      <c r="D363" s="9" t="s">
        <v>893</v>
      </c>
      <c r="E363" s="10">
        <v>32803</v>
      </c>
      <c r="F363" s="10">
        <v>39128</v>
      </c>
      <c r="G363" s="12">
        <v>0.5528762613175624</v>
      </c>
      <c r="H363" s="189">
        <v>0.39889593130239215</v>
      </c>
      <c r="I363" s="210"/>
      <c r="J363" s="58">
        <v>0.39889593130239215</v>
      </c>
      <c r="K363" s="161">
        <v>14010.939999999999</v>
      </c>
      <c r="L363" s="161">
        <v>22737.000000000004</v>
      </c>
      <c r="M363" s="161">
        <v>22737.000000000004</v>
      </c>
      <c r="N363" s="8">
        <v>1394641.2666666668</v>
      </c>
      <c r="O363" s="8">
        <v>3660158.9090909096</v>
      </c>
      <c r="P363" s="8">
        <v>22863.94</v>
      </c>
      <c r="Q363" s="8">
        <v>22863.94</v>
      </c>
      <c r="R363" s="8">
        <v>0</v>
      </c>
      <c r="S363" s="161">
        <v>5054800.1757575767</v>
      </c>
      <c r="T363" s="69"/>
      <c r="U363" s="218" t="s">
        <v>1715</v>
      </c>
      <c r="V363" s="1">
        <f t="shared" si="49"/>
        <v>656</v>
      </c>
      <c r="W363" s="6">
        <f t="shared" si="50"/>
        <v>783</v>
      </c>
      <c r="X363" s="23">
        <f t="shared" si="51"/>
        <v>783</v>
      </c>
    </row>
    <row r="364" spans="1:24" s="3" customFormat="1" x14ac:dyDescent="0.25">
      <c r="A364" s="53">
        <v>356</v>
      </c>
      <c r="B364" s="9" t="s">
        <v>897</v>
      </c>
      <c r="C364" s="9" t="s">
        <v>902</v>
      </c>
      <c r="D364" s="9" t="s">
        <v>902</v>
      </c>
      <c r="E364" s="10">
        <v>2957</v>
      </c>
      <c r="F364" s="10">
        <v>3105</v>
      </c>
      <c r="G364" s="12">
        <v>0.85999323638823133</v>
      </c>
      <c r="H364" s="189">
        <v>0.39677938808373592</v>
      </c>
      <c r="I364" s="210"/>
      <c r="J364" s="58">
        <v>0.39677938808373592</v>
      </c>
      <c r="K364" s="161">
        <v>354.86000000000013</v>
      </c>
      <c r="L364" s="161">
        <v>1811</v>
      </c>
      <c r="M364" s="161">
        <v>1811</v>
      </c>
      <c r="N364" s="8">
        <v>304684.30588235293</v>
      </c>
      <c r="O364" s="8">
        <v>2422611.8823529412</v>
      </c>
      <c r="P364" s="8">
        <v>1813.8600000000001</v>
      </c>
      <c r="Q364" s="8">
        <v>1813.8600000000001</v>
      </c>
      <c r="R364" s="8">
        <v>0</v>
      </c>
      <c r="S364" s="161">
        <v>2727296.1882352941</v>
      </c>
      <c r="T364" s="69"/>
      <c r="U364" s="201"/>
      <c r="V364" s="1">
        <f t="shared" si="49"/>
        <v>59</v>
      </c>
      <c r="W364" s="6">
        <f t="shared" si="50"/>
        <v>62</v>
      </c>
      <c r="X364" s="23">
        <f t="shared" si="51"/>
        <v>62</v>
      </c>
    </row>
    <row r="365" spans="1:24" s="3" customFormat="1" ht="21" x14ac:dyDescent="0.25">
      <c r="A365" s="53">
        <v>357</v>
      </c>
      <c r="B365" s="9" t="s">
        <v>425</v>
      </c>
      <c r="C365" s="9" t="s">
        <v>440</v>
      </c>
      <c r="D365" s="9" t="s">
        <v>440</v>
      </c>
      <c r="E365" s="10">
        <v>8381</v>
      </c>
      <c r="F365" s="10">
        <v>8358</v>
      </c>
      <c r="G365" s="12">
        <v>0.95322753847989505</v>
      </c>
      <c r="H365" s="189">
        <v>0.39554917444364679</v>
      </c>
      <c r="I365" s="210"/>
      <c r="J365" s="58">
        <v>0.39554917444364679</v>
      </c>
      <c r="K365" s="161">
        <v>224.3799999999992</v>
      </c>
      <c r="L365" s="161">
        <v>4885</v>
      </c>
      <c r="M365" s="161">
        <v>4885</v>
      </c>
      <c r="N365" s="8">
        <v>247457.22105263162</v>
      </c>
      <c r="O365" s="8">
        <v>4628589</v>
      </c>
      <c r="P365" s="8">
        <v>4884.3799999999992</v>
      </c>
      <c r="Q365" s="8">
        <v>4884.3799999999992</v>
      </c>
      <c r="R365" s="8">
        <v>0</v>
      </c>
      <c r="S365" s="161">
        <v>4876046.2210526317</v>
      </c>
      <c r="T365" s="69"/>
      <c r="U365" s="201"/>
      <c r="V365" s="1">
        <f t="shared" si="49"/>
        <v>168</v>
      </c>
      <c r="W365" s="6">
        <f t="shared" si="50"/>
        <v>167</v>
      </c>
      <c r="X365" s="23">
        <f t="shared" si="51"/>
        <v>167</v>
      </c>
    </row>
    <row r="366" spans="1:24" s="3" customFormat="1" x14ac:dyDescent="0.25">
      <c r="A366" s="53">
        <v>358</v>
      </c>
      <c r="B366" s="9" t="s">
        <v>1232</v>
      </c>
      <c r="C366" s="9" t="s">
        <v>1243</v>
      </c>
      <c r="D366" s="9" t="s">
        <v>1274</v>
      </c>
      <c r="E366" s="21">
        <v>4544</v>
      </c>
      <c r="F366" s="21">
        <v>4550</v>
      </c>
      <c r="G366" s="22">
        <v>0.88314260563380287</v>
      </c>
      <c r="H366" s="189">
        <v>0.39450549450549455</v>
      </c>
      <c r="I366" s="210"/>
      <c r="J366" s="12">
        <v>0.39450549450549455</v>
      </c>
      <c r="K366" s="21">
        <v>440.11999999999989</v>
      </c>
      <c r="L366" s="161">
        <v>2664</v>
      </c>
      <c r="M366" s="161">
        <v>2664</v>
      </c>
      <c r="N366" s="70">
        <v>239015.91724137933</v>
      </c>
      <c r="O366" s="70">
        <v>2578304.657726692</v>
      </c>
      <c r="P366" s="71">
        <v>2664.12</v>
      </c>
      <c r="Q366" s="71">
        <v>2664.12</v>
      </c>
      <c r="R366" s="70">
        <v>0</v>
      </c>
      <c r="S366" s="78">
        <v>2817320.5749680712</v>
      </c>
      <c r="T366" s="69"/>
      <c r="U366" s="201"/>
      <c r="V366" s="1">
        <v>94</v>
      </c>
      <c r="W366" s="6">
        <v>97</v>
      </c>
      <c r="X366" s="23">
        <v>97</v>
      </c>
    </row>
    <row r="367" spans="1:24" s="3" customFormat="1" x14ac:dyDescent="0.25">
      <c r="A367" s="53">
        <v>359</v>
      </c>
      <c r="B367" s="9" t="s">
        <v>969</v>
      </c>
      <c r="C367" s="9" t="s">
        <v>974</v>
      </c>
      <c r="D367" s="9" t="s">
        <v>1614</v>
      </c>
      <c r="E367" s="10">
        <v>9861</v>
      </c>
      <c r="F367" s="10">
        <v>10427</v>
      </c>
      <c r="G367" s="12">
        <v>0.56444579657235572</v>
      </c>
      <c r="H367" s="189">
        <v>0.39119593363383526</v>
      </c>
      <c r="I367" s="210"/>
      <c r="J367" s="60">
        <v>0.39119593363383526</v>
      </c>
      <c r="K367" s="8">
        <v>9861</v>
      </c>
      <c r="L367" s="161">
        <v>6138.9999999999991</v>
      </c>
      <c r="M367" s="161">
        <v>6138.9999999999991</v>
      </c>
      <c r="N367" s="8">
        <v>2202996.2729582577</v>
      </c>
      <c r="O367" s="8">
        <v>4675368.2507836986</v>
      </c>
      <c r="P367" s="8">
        <v>6138.9999999999991</v>
      </c>
      <c r="Q367" s="8">
        <v>6138.9999999999991</v>
      </c>
      <c r="R367" s="8">
        <v>0</v>
      </c>
      <c r="S367" s="161">
        <v>6878364.5237419568</v>
      </c>
      <c r="T367" s="131"/>
      <c r="U367" s="201"/>
      <c r="V367" s="1">
        <f>IF(F367&gt;=100000,0,ROUND(E367*2%,0))</f>
        <v>197</v>
      </c>
      <c r="W367" s="6">
        <f>IF(F367&lt;100000,X367,0)</f>
        <v>209</v>
      </c>
      <c r="X367" s="23">
        <f>ROUND(F367*2%,0)</f>
        <v>209</v>
      </c>
    </row>
    <row r="368" spans="1:24" s="3" customFormat="1" x14ac:dyDescent="0.25">
      <c r="A368" s="53">
        <v>360</v>
      </c>
      <c r="B368" s="9" t="s">
        <v>1276</v>
      </c>
      <c r="C368" s="9" t="s">
        <v>1278</v>
      </c>
      <c r="D368" s="9" t="s">
        <v>1278</v>
      </c>
      <c r="E368" s="10">
        <v>7538</v>
      </c>
      <c r="F368" s="10">
        <v>4996</v>
      </c>
      <c r="G368" s="12">
        <v>0.98599999999999999</v>
      </c>
      <c r="H368" s="189">
        <v>0.39069999999999999</v>
      </c>
      <c r="I368" s="210"/>
      <c r="J368" s="58">
        <v>0.39069999999999999</v>
      </c>
      <c r="K368" s="161">
        <v>105</v>
      </c>
      <c r="L368" s="161">
        <v>3042</v>
      </c>
      <c r="M368" s="161">
        <v>3042</v>
      </c>
      <c r="N368" s="8">
        <v>1637590</v>
      </c>
      <c r="O368" s="8">
        <v>3338236</v>
      </c>
      <c r="P368" s="8">
        <v>4592</v>
      </c>
      <c r="Q368" s="8">
        <v>4592</v>
      </c>
      <c r="R368" s="8">
        <v>0</v>
      </c>
      <c r="S368" s="161">
        <v>4975826</v>
      </c>
      <c r="T368" s="69"/>
      <c r="U368" s="218" t="s">
        <v>1715</v>
      </c>
      <c r="V368" s="1">
        <f>IF(F368&gt;=100000,0,ROUND(E368*2%,0))</f>
        <v>151</v>
      </c>
      <c r="W368" s="6">
        <f>IF(F368&lt;100000,X368,0)</f>
        <v>100</v>
      </c>
      <c r="X368" s="23">
        <f>ROUND(F368*2%,0)</f>
        <v>100</v>
      </c>
    </row>
    <row r="369" spans="1:24" s="6" customFormat="1" ht="36" customHeight="1" x14ac:dyDescent="0.25">
      <c r="A369" s="53">
        <v>361</v>
      </c>
      <c r="B369" s="20" t="s">
        <v>1120</v>
      </c>
      <c r="C369" s="20" t="s">
        <v>1123</v>
      </c>
      <c r="D369" s="20" t="s">
        <v>1144</v>
      </c>
      <c r="E369" s="21">
        <v>7568</v>
      </c>
      <c r="F369" s="21">
        <v>7568</v>
      </c>
      <c r="G369" s="22">
        <v>0.59619450317124734</v>
      </c>
      <c r="H369" s="189">
        <v>0.3905919661733615</v>
      </c>
      <c r="I369" s="210"/>
      <c r="J369" s="17">
        <v>0</v>
      </c>
      <c r="K369" s="18">
        <v>3670.16</v>
      </c>
      <c r="L369" s="18">
        <v>4461.0000000000009</v>
      </c>
      <c r="M369" s="18">
        <v>7417</v>
      </c>
      <c r="N369" s="25">
        <v>3947073</v>
      </c>
      <c r="O369" s="25">
        <v>11057131</v>
      </c>
      <c r="P369" s="25">
        <v>4461.0000000000009</v>
      </c>
      <c r="Q369" s="25">
        <v>7417</v>
      </c>
      <c r="R369" s="25">
        <v>0</v>
      </c>
      <c r="S369" s="18">
        <v>15004204</v>
      </c>
      <c r="T369" s="72"/>
      <c r="U369" s="201"/>
      <c r="V369" s="1"/>
      <c r="X369" s="23"/>
    </row>
    <row r="370" spans="1:24" s="6" customFormat="1" ht="27.75" customHeight="1" x14ac:dyDescent="0.25">
      <c r="A370" s="53">
        <v>362</v>
      </c>
      <c r="B370" s="20" t="s">
        <v>1232</v>
      </c>
      <c r="C370" s="20" t="s">
        <v>1268</v>
      </c>
      <c r="D370" s="20" t="s">
        <v>1268</v>
      </c>
      <c r="E370" s="21">
        <v>2275</v>
      </c>
      <c r="F370" s="21">
        <v>2389</v>
      </c>
      <c r="G370" s="22">
        <v>0.94725274725274711</v>
      </c>
      <c r="H370" s="189">
        <v>0.38426119715362078</v>
      </c>
      <c r="I370" s="210"/>
      <c r="J370" s="17">
        <v>0.38426119715362078</v>
      </c>
      <c r="K370" s="18">
        <v>74.5</v>
      </c>
      <c r="L370" s="18">
        <v>1423</v>
      </c>
      <c r="M370" s="18">
        <v>1423</v>
      </c>
      <c r="N370" s="25">
        <v>53250.496551724144</v>
      </c>
      <c r="O370" s="25">
        <v>1152684.448275862</v>
      </c>
      <c r="P370" s="25">
        <v>1425.5</v>
      </c>
      <c r="Q370" s="25">
        <v>1425.5</v>
      </c>
      <c r="R370" s="25">
        <v>0</v>
      </c>
      <c r="S370" s="18">
        <v>1205934.9448275862</v>
      </c>
      <c r="T370" s="72"/>
      <c r="U370" s="201"/>
      <c r="V370" s="1"/>
      <c r="X370" s="23"/>
    </row>
    <row r="371" spans="1:24" s="6" customFormat="1" ht="27.75" customHeight="1" x14ac:dyDescent="0.25">
      <c r="A371" s="53">
        <v>363</v>
      </c>
      <c r="B371" s="20" t="s">
        <v>351</v>
      </c>
      <c r="C371" s="20" t="s">
        <v>374</v>
      </c>
      <c r="D371" s="20" t="s">
        <v>374</v>
      </c>
      <c r="E371" s="21">
        <v>2899</v>
      </c>
      <c r="F371" s="21">
        <v>3044</v>
      </c>
      <c r="G371" s="22">
        <v>1</v>
      </c>
      <c r="H371" s="189">
        <v>0.38370565045992117</v>
      </c>
      <c r="I371" s="210"/>
      <c r="J371" s="17">
        <v>0.38370565045992117</v>
      </c>
      <c r="K371" s="18">
        <v>0</v>
      </c>
      <c r="L371" s="18">
        <v>1814.9999999999998</v>
      </c>
      <c r="M371" s="18">
        <v>1814.9999999999998</v>
      </c>
      <c r="N371" s="25">
        <v>0</v>
      </c>
      <c r="O371" s="25">
        <v>2032274.9999999998</v>
      </c>
      <c r="P371" s="25">
        <v>1818.02</v>
      </c>
      <c r="Q371" s="25">
        <v>1818.02</v>
      </c>
      <c r="R371" s="25">
        <v>0</v>
      </c>
      <c r="S371" s="18">
        <v>2032274.9999999998</v>
      </c>
      <c r="T371" s="72"/>
      <c r="U371" s="201"/>
      <c r="V371" s="1"/>
      <c r="X371" s="23"/>
    </row>
    <row r="372" spans="1:24" s="6" customFormat="1" ht="27.75" customHeight="1" x14ac:dyDescent="0.25">
      <c r="A372" s="53">
        <v>364</v>
      </c>
      <c r="B372" s="20" t="s">
        <v>793</v>
      </c>
      <c r="C372" s="20" t="s">
        <v>796</v>
      </c>
      <c r="D372" s="20" t="s">
        <v>1595</v>
      </c>
      <c r="E372" s="21">
        <v>32633</v>
      </c>
      <c r="F372" s="21">
        <v>38141</v>
      </c>
      <c r="G372" s="22">
        <v>0.74</v>
      </c>
      <c r="H372" s="189">
        <v>0.38</v>
      </c>
      <c r="I372" s="210"/>
      <c r="J372" s="22">
        <v>0.38</v>
      </c>
      <c r="K372" s="18">
        <v>8484.5800000000017</v>
      </c>
      <c r="L372" s="18">
        <v>22994.42</v>
      </c>
      <c r="M372" s="18">
        <v>22994.42</v>
      </c>
      <c r="N372" s="25">
        <v>19211773.53846154</v>
      </c>
      <c r="O372" s="25">
        <v>51942710.069930069</v>
      </c>
      <c r="P372" s="25">
        <v>5847.24</v>
      </c>
      <c r="Q372" s="25">
        <v>5847.24</v>
      </c>
      <c r="R372" s="25">
        <v>0</v>
      </c>
      <c r="S372" s="18">
        <v>71154483.608391613</v>
      </c>
      <c r="T372" s="72"/>
      <c r="U372" s="218" t="s">
        <v>1715</v>
      </c>
      <c r="V372" s="1"/>
      <c r="X372" s="23"/>
    </row>
    <row r="373" spans="1:24" s="3" customFormat="1" x14ac:dyDescent="0.25">
      <c r="A373" s="53">
        <v>365</v>
      </c>
      <c r="B373" s="9" t="s">
        <v>207</v>
      </c>
      <c r="C373" s="9" t="s">
        <v>214</v>
      </c>
      <c r="D373" s="9" t="s">
        <v>228</v>
      </c>
      <c r="E373" s="10">
        <v>4910</v>
      </c>
      <c r="F373" s="10">
        <v>5156</v>
      </c>
      <c r="G373" s="12">
        <v>0.5608961303462322</v>
      </c>
      <c r="H373" s="189">
        <v>0.37975174553917768</v>
      </c>
      <c r="I373" s="210"/>
      <c r="J373" s="58">
        <v>0.37975174553917768</v>
      </c>
      <c r="K373" s="161">
        <v>2057.8000000000002</v>
      </c>
      <c r="L373" s="161">
        <v>3095</v>
      </c>
      <c r="M373" s="161">
        <v>3095</v>
      </c>
      <c r="N373" s="8">
        <v>863935.33333333326</v>
      </c>
      <c r="O373" s="8">
        <v>2265096.2727272729</v>
      </c>
      <c r="P373" s="8">
        <v>3099.8</v>
      </c>
      <c r="Q373" s="8">
        <v>3099.8</v>
      </c>
      <c r="R373" s="8">
        <v>0</v>
      </c>
      <c r="S373" s="161">
        <v>3129031.6060606064</v>
      </c>
      <c r="T373" s="69"/>
      <c r="U373" s="201"/>
      <c r="V373" s="1">
        <f t="shared" ref="V373:V403" si="52">IF(F373&gt;=100000,0,ROUND(E373*2%,0))</f>
        <v>98</v>
      </c>
      <c r="W373" s="6">
        <f t="shared" ref="W373:W403" si="53">IF(F373&lt;100000,X373,0)</f>
        <v>103</v>
      </c>
      <c r="X373" s="23">
        <f t="shared" ref="X373:X403" si="54">ROUND(F373*2%,0)</f>
        <v>103</v>
      </c>
    </row>
    <row r="374" spans="1:24" s="3" customFormat="1" ht="42" x14ac:dyDescent="0.25">
      <c r="A374" s="53">
        <v>366</v>
      </c>
      <c r="B374" s="9" t="s">
        <v>207</v>
      </c>
      <c r="C374" s="9" t="s">
        <v>210</v>
      </c>
      <c r="D374" s="9" t="s">
        <v>252</v>
      </c>
      <c r="E374" s="10">
        <v>9993</v>
      </c>
      <c r="F374" s="10">
        <v>10440</v>
      </c>
      <c r="G374" s="12">
        <v>0.63664565195636946</v>
      </c>
      <c r="H374" s="189">
        <v>0.37959770114942532</v>
      </c>
      <c r="I374" s="210"/>
      <c r="J374" s="58">
        <v>0.37959770114942532</v>
      </c>
      <c r="K374" s="161">
        <v>3431.1399999999994</v>
      </c>
      <c r="L374" s="161">
        <v>6267.9999999999991</v>
      </c>
      <c r="M374" s="161">
        <v>6267.9999999999991</v>
      </c>
      <c r="N374" s="8">
        <v>1252192.9913043478</v>
      </c>
      <c r="O374" s="8">
        <v>3907515.086956522</v>
      </c>
      <c r="P374" s="8">
        <v>6277.1399999999994</v>
      </c>
      <c r="Q374" s="8">
        <v>6277.1399999999994</v>
      </c>
      <c r="R374" s="8">
        <v>0</v>
      </c>
      <c r="S374" s="161">
        <v>5159708.0782608697</v>
      </c>
      <c r="T374" s="69"/>
      <c r="U374" s="218" t="s">
        <v>1715</v>
      </c>
      <c r="V374" s="1">
        <f t="shared" si="52"/>
        <v>200</v>
      </c>
      <c r="W374" s="6">
        <f t="shared" si="53"/>
        <v>209</v>
      </c>
      <c r="X374" s="23">
        <f t="shared" si="54"/>
        <v>209</v>
      </c>
    </row>
    <row r="375" spans="1:24" s="3" customFormat="1" x14ac:dyDescent="0.25">
      <c r="A375" s="53">
        <v>367</v>
      </c>
      <c r="B375" s="9" t="s">
        <v>858</v>
      </c>
      <c r="C375" s="9" t="s">
        <v>873</v>
      </c>
      <c r="D375" s="9" t="s">
        <v>873</v>
      </c>
      <c r="E375" s="10">
        <v>3593</v>
      </c>
      <c r="F375" s="10">
        <v>3773</v>
      </c>
      <c r="G375" s="12">
        <v>0.66713053158920121</v>
      </c>
      <c r="H375" s="189">
        <v>0.37529817121653858</v>
      </c>
      <c r="I375" s="210"/>
      <c r="J375" s="60">
        <v>0.37529817121653858</v>
      </c>
      <c r="K375" s="161">
        <v>1124.1399999999999</v>
      </c>
      <c r="L375" s="161">
        <v>2281.9999999999995</v>
      </c>
      <c r="M375" s="161">
        <v>2281.9999999999995</v>
      </c>
      <c r="N375" s="8">
        <v>479598.93333333329</v>
      </c>
      <c r="O375" s="8">
        <v>1670861.3939393938</v>
      </c>
      <c r="P375" s="8">
        <v>2285.14</v>
      </c>
      <c r="Q375" s="8">
        <v>2285.14</v>
      </c>
      <c r="R375" s="8">
        <v>0</v>
      </c>
      <c r="S375" s="161">
        <v>2150460.3272727272</v>
      </c>
      <c r="T375" s="131"/>
      <c r="U375" s="201"/>
      <c r="V375" s="1">
        <f t="shared" si="52"/>
        <v>72</v>
      </c>
      <c r="W375" s="6">
        <f t="shared" si="53"/>
        <v>75</v>
      </c>
      <c r="X375" s="23">
        <f t="shared" si="54"/>
        <v>75</v>
      </c>
    </row>
    <row r="376" spans="1:24" s="3" customFormat="1" x14ac:dyDescent="0.25">
      <c r="A376" s="53">
        <v>368</v>
      </c>
      <c r="B376" s="9" t="s">
        <v>166</v>
      </c>
      <c r="C376" s="9" t="s">
        <v>187</v>
      </c>
      <c r="D376" s="9" t="s">
        <v>204</v>
      </c>
      <c r="E376" s="10">
        <v>2331</v>
      </c>
      <c r="F376" s="10">
        <v>2404</v>
      </c>
      <c r="G376" s="12">
        <v>0.79622479622479636</v>
      </c>
      <c r="H376" s="189">
        <v>0.36688851913477533</v>
      </c>
      <c r="I376" s="210"/>
      <c r="J376" s="58">
        <v>0.36688851913477533</v>
      </c>
      <c r="K376" s="161">
        <v>428.38000000000011</v>
      </c>
      <c r="L376" s="161">
        <v>1474.0000000000002</v>
      </c>
      <c r="M376" s="161">
        <v>1474.0000000000002</v>
      </c>
      <c r="N376" s="8">
        <v>219433.58620689655</v>
      </c>
      <c r="O376" s="8">
        <v>1945877.6551724134</v>
      </c>
      <c r="P376" s="8">
        <v>1475.38</v>
      </c>
      <c r="Q376" s="8">
        <v>1475.38</v>
      </c>
      <c r="R376" s="8">
        <v>0</v>
      </c>
      <c r="S376" s="161">
        <v>2165311.2413793099</v>
      </c>
      <c r="T376" s="69"/>
      <c r="U376" s="201"/>
      <c r="V376" s="1">
        <f t="shared" si="52"/>
        <v>47</v>
      </c>
      <c r="W376" s="6">
        <f t="shared" si="53"/>
        <v>48</v>
      </c>
      <c r="X376" s="23">
        <f t="shared" si="54"/>
        <v>48</v>
      </c>
    </row>
    <row r="377" spans="1:24" s="3" customFormat="1" x14ac:dyDescent="0.25">
      <c r="A377" s="53">
        <v>369</v>
      </c>
      <c r="B377" s="9" t="s">
        <v>65</v>
      </c>
      <c r="C377" s="9" t="s">
        <v>75</v>
      </c>
      <c r="D377" s="9" t="s">
        <v>75</v>
      </c>
      <c r="E377" s="10">
        <v>5242</v>
      </c>
      <c r="F377" s="10">
        <v>5505</v>
      </c>
      <c r="G377" s="12">
        <v>0.75543685616177003</v>
      </c>
      <c r="H377" s="189">
        <v>0.36385104450499545</v>
      </c>
      <c r="I377" s="210"/>
      <c r="J377" s="60">
        <v>0.36385104450499545</v>
      </c>
      <c r="K377" s="161">
        <v>1177.1599999999999</v>
      </c>
      <c r="L377" s="161">
        <v>3392.0000000000005</v>
      </c>
      <c r="M377" s="161">
        <v>3392.0000000000005</v>
      </c>
      <c r="N377" s="8">
        <v>1096860.8</v>
      </c>
      <c r="O377" s="8">
        <v>5240760.0000000009</v>
      </c>
      <c r="P377" s="8">
        <v>3397.16</v>
      </c>
      <c r="Q377" s="8">
        <v>3397.16</v>
      </c>
      <c r="R377" s="8">
        <v>0</v>
      </c>
      <c r="S377" s="161">
        <v>6337620.8000000007</v>
      </c>
      <c r="T377" s="131"/>
      <c r="U377" s="201"/>
      <c r="V377" s="1">
        <f t="shared" si="52"/>
        <v>105</v>
      </c>
      <c r="W377" s="6">
        <f t="shared" si="53"/>
        <v>110</v>
      </c>
      <c r="X377" s="23">
        <f t="shared" si="54"/>
        <v>110</v>
      </c>
    </row>
    <row r="378" spans="1:24" s="3" customFormat="1" x14ac:dyDescent="0.25">
      <c r="A378" s="53">
        <v>370</v>
      </c>
      <c r="B378" s="9" t="s">
        <v>1147</v>
      </c>
      <c r="C378" s="9" t="s">
        <v>1161</v>
      </c>
      <c r="D378" s="9" t="s">
        <v>1161</v>
      </c>
      <c r="E378" s="10">
        <v>4306</v>
      </c>
      <c r="F378" s="10">
        <v>4521</v>
      </c>
      <c r="G378" s="12">
        <v>4.8769159312587088E-2</v>
      </c>
      <c r="H378" s="189">
        <v>0.36076089360760899</v>
      </c>
      <c r="I378" s="210"/>
      <c r="J378" s="58">
        <v>0.36076089360760899</v>
      </c>
      <c r="K378" s="161">
        <v>4009.88</v>
      </c>
      <c r="L378" s="161">
        <v>2799.9999999999995</v>
      </c>
      <c r="M378" s="161">
        <v>2799.9999999999995</v>
      </c>
      <c r="N378" s="8">
        <v>1696800.9333333333</v>
      </c>
      <c r="O378" s="8">
        <v>2977153.6666666665</v>
      </c>
      <c r="P378" s="8">
        <v>2803.88</v>
      </c>
      <c r="Q378" s="8">
        <v>2803.88</v>
      </c>
      <c r="R378" s="8">
        <v>0</v>
      </c>
      <c r="S378" s="161">
        <v>4673954.5999999996</v>
      </c>
      <c r="T378" s="69"/>
      <c r="U378" s="201"/>
      <c r="V378" s="1">
        <f t="shared" si="52"/>
        <v>86</v>
      </c>
      <c r="W378" s="6">
        <f t="shared" si="53"/>
        <v>90</v>
      </c>
      <c r="X378" s="23">
        <f t="shared" si="54"/>
        <v>90</v>
      </c>
    </row>
    <row r="379" spans="1:24" s="3" customFormat="1" x14ac:dyDescent="0.25">
      <c r="A379" s="53">
        <v>371</v>
      </c>
      <c r="B379" s="9" t="s">
        <v>709</v>
      </c>
      <c r="C379" s="9" t="s">
        <v>729</v>
      </c>
      <c r="D379" s="9" t="s">
        <v>741</v>
      </c>
      <c r="E379" s="10">
        <v>2823</v>
      </c>
      <c r="F379" s="10">
        <v>2911</v>
      </c>
      <c r="G379" s="12">
        <v>0.50974140984767979</v>
      </c>
      <c r="H379" s="189">
        <v>0.36070079010649264</v>
      </c>
      <c r="I379" s="210"/>
      <c r="J379" s="60">
        <v>0.36070079010649264</v>
      </c>
      <c r="K379" s="161">
        <v>0</v>
      </c>
      <c r="L379" s="161">
        <v>1802.9999999999998</v>
      </c>
      <c r="M379" s="161">
        <v>1802.9999999999998</v>
      </c>
      <c r="N379" s="8">
        <v>0</v>
      </c>
      <c r="O379" s="8">
        <v>0</v>
      </c>
      <c r="P379" s="8">
        <v>0</v>
      </c>
      <c r="Q379" s="8">
        <v>0</v>
      </c>
      <c r="R379" s="8">
        <v>0</v>
      </c>
      <c r="S379" s="161">
        <v>0</v>
      </c>
      <c r="T379" s="131"/>
      <c r="U379" s="201"/>
      <c r="V379" s="1">
        <f t="shared" si="52"/>
        <v>56</v>
      </c>
      <c r="W379" s="6">
        <f t="shared" si="53"/>
        <v>58</v>
      </c>
      <c r="X379" s="23">
        <f t="shared" si="54"/>
        <v>58</v>
      </c>
    </row>
    <row r="380" spans="1:24" s="3" customFormat="1" ht="21" customHeight="1" x14ac:dyDescent="0.25">
      <c r="A380" s="53">
        <v>372</v>
      </c>
      <c r="B380" s="9" t="s">
        <v>1015</v>
      </c>
      <c r="C380" s="9" t="s">
        <v>1025</v>
      </c>
      <c r="D380" s="9" t="s">
        <v>1077</v>
      </c>
      <c r="E380" s="10">
        <v>8713</v>
      </c>
      <c r="F380" s="10">
        <v>9149</v>
      </c>
      <c r="G380" s="12">
        <v>1</v>
      </c>
      <c r="H380" s="189">
        <v>0.36025795168870917</v>
      </c>
      <c r="I380" s="210"/>
      <c r="J380" s="60">
        <v>0</v>
      </c>
      <c r="K380" s="161">
        <v>0</v>
      </c>
      <c r="L380" s="161">
        <v>5669.9999999999991</v>
      </c>
      <c r="M380" s="161">
        <v>8966</v>
      </c>
      <c r="N380" s="8">
        <v>0</v>
      </c>
      <c r="O380" s="8">
        <v>6675619.375</v>
      </c>
      <c r="P380" s="8">
        <v>5678.74</v>
      </c>
      <c r="Q380" s="8">
        <v>8538.74</v>
      </c>
      <c r="R380" s="8">
        <v>2125502.6220416087</v>
      </c>
      <c r="S380" s="161">
        <v>8801121.9970416091</v>
      </c>
      <c r="T380" s="131"/>
      <c r="U380" s="201"/>
      <c r="V380" s="1">
        <f t="shared" si="52"/>
        <v>174</v>
      </c>
      <c r="W380" s="6">
        <f t="shared" si="53"/>
        <v>183</v>
      </c>
      <c r="X380" s="23">
        <f t="shared" si="54"/>
        <v>183</v>
      </c>
    </row>
    <row r="381" spans="1:24" s="3" customFormat="1" x14ac:dyDescent="0.25">
      <c r="A381" s="53">
        <v>373</v>
      </c>
      <c r="B381" s="9" t="s">
        <v>166</v>
      </c>
      <c r="C381" s="9" t="s">
        <v>68</v>
      </c>
      <c r="D381" s="9" t="s">
        <v>68</v>
      </c>
      <c r="E381" s="10">
        <v>2511</v>
      </c>
      <c r="F381" s="10">
        <v>2637</v>
      </c>
      <c r="G381" s="12">
        <v>0.72640382317801677</v>
      </c>
      <c r="H381" s="189">
        <v>0.35570724307925672</v>
      </c>
      <c r="I381" s="210"/>
      <c r="J381" s="60">
        <v>0.35570724307925672</v>
      </c>
      <c r="K381" s="161">
        <v>0</v>
      </c>
      <c r="L381" s="161">
        <v>1646</v>
      </c>
      <c r="M381" s="161">
        <v>1646</v>
      </c>
      <c r="N381" s="8">
        <v>0</v>
      </c>
      <c r="O381" s="8">
        <v>0</v>
      </c>
      <c r="P381" s="8">
        <v>0</v>
      </c>
      <c r="Q381" s="8">
        <v>0</v>
      </c>
      <c r="R381" s="8">
        <v>0</v>
      </c>
      <c r="S381" s="161">
        <v>0</v>
      </c>
      <c r="T381" s="131"/>
      <c r="U381" s="201"/>
      <c r="V381" s="1">
        <f t="shared" si="52"/>
        <v>50</v>
      </c>
      <c r="W381" s="6">
        <f t="shared" si="53"/>
        <v>53</v>
      </c>
      <c r="X381" s="23">
        <f t="shared" si="54"/>
        <v>53</v>
      </c>
    </row>
    <row r="382" spans="1:24" s="3" customFormat="1" x14ac:dyDescent="0.25">
      <c r="A382" s="53">
        <v>374</v>
      </c>
      <c r="B382" s="9" t="s">
        <v>166</v>
      </c>
      <c r="C382" s="9" t="s">
        <v>176</v>
      </c>
      <c r="D382" s="9" t="s">
        <v>203</v>
      </c>
      <c r="E382" s="10">
        <v>4677</v>
      </c>
      <c r="F382" s="10">
        <v>4911</v>
      </c>
      <c r="G382" s="12">
        <v>0.46076544793671159</v>
      </c>
      <c r="H382" s="189">
        <v>0.35003054367745873</v>
      </c>
      <c r="I382" s="210"/>
      <c r="J382" s="60">
        <v>0.35003054367745873</v>
      </c>
      <c r="K382" s="161">
        <v>2428.46</v>
      </c>
      <c r="L382" s="161">
        <v>3094.0000000000005</v>
      </c>
      <c r="M382" s="161">
        <v>3094.0000000000005</v>
      </c>
      <c r="N382" s="8">
        <v>950120.88888888888</v>
      </c>
      <c r="O382" s="8">
        <v>2130830.333333333</v>
      </c>
      <c r="P382" s="8">
        <v>3098.46</v>
      </c>
      <c r="Q382" s="8">
        <v>3098.46</v>
      </c>
      <c r="R382" s="8">
        <v>0</v>
      </c>
      <c r="S382" s="161">
        <v>3080951.222222222</v>
      </c>
      <c r="T382" s="131"/>
      <c r="U382" s="201"/>
      <c r="V382" s="1">
        <f t="shared" si="52"/>
        <v>94</v>
      </c>
      <c r="W382" s="6">
        <f t="shared" si="53"/>
        <v>98</v>
      </c>
      <c r="X382" s="23">
        <f t="shared" si="54"/>
        <v>98</v>
      </c>
    </row>
    <row r="383" spans="1:24" s="3" customFormat="1" x14ac:dyDescent="0.25">
      <c r="A383" s="53">
        <v>375</v>
      </c>
      <c r="B383" s="9" t="s">
        <v>133</v>
      </c>
      <c r="C383" s="9" t="s">
        <v>154</v>
      </c>
      <c r="D383" s="9" t="s">
        <v>154</v>
      </c>
      <c r="E383" s="10">
        <v>2336</v>
      </c>
      <c r="F383" s="10">
        <v>2453</v>
      </c>
      <c r="G383" s="12">
        <v>0.31678082191780821</v>
      </c>
      <c r="H383" s="189">
        <v>0.34936812066856909</v>
      </c>
      <c r="I383" s="210"/>
      <c r="J383" s="60">
        <v>0.34936812066856909</v>
      </c>
      <c r="K383" s="161">
        <v>1549.2799999999997</v>
      </c>
      <c r="L383" s="161">
        <v>1547.0000000000002</v>
      </c>
      <c r="M383" s="161">
        <v>1547.0000000000002</v>
      </c>
      <c r="N383" s="8">
        <v>1033409.9999999999</v>
      </c>
      <c r="O383" s="8">
        <v>1812754.9999999998</v>
      </c>
      <c r="P383" s="8">
        <v>1549.2799999999997</v>
      </c>
      <c r="Q383" s="8">
        <v>1549.2799999999997</v>
      </c>
      <c r="R383" s="8">
        <v>0</v>
      </c>
      <c r="S383" s="161">
        <v>2846164.9999999995</v>
      </c>
      <c r="T383" s="131"/>
      <c r="U383" s="201"/>
      <c r="V383" s="1">
        <f t="shared" si="52"/>
        <v>47</v>
      </c>
      <c r="W383" s="6">
        <f t="shared" si="53"/>
        <v>49</v>
      </c>
      <c r="X383" s="23">
        <f t="shared" si="54"/>
        <v>49</v>
      </c>
    </row>
    <row r="384" spans="1:24" s="3" customFormat="1" x14ac:dyDescent="0.25">
      <c r="A384" s="53">
        <v>376</v>
      </c>
      <c r="B384" s="9" t="s">
        <v>425</v>
      </c>
      <c r="C384" s="9" t="s">
        <v>443</v>
      </c>
      <c r="D384" s="9" t="s">
        <v>443</v>
      </c>
      <c r="E384" s="10">
        <v>4759</v>
      </c>
      <c r="F384" s="10">
        <v>5908</v>
      </c>
      <c r="G384" s="12">
        <v>1</v>
      </c>
      <c r="H384" s="189">
        <v>0.34749492213947192</v>
      </c>
      <c r="I384" s="210"/>
      <c r="J384" s="58">
        <v>0.34749492213947192</v>
      </c>
      <c r="K384" s="161">
        <v>0</v>
      </c>
      <c r="L384" s="161">
        <v>3737.0000000000005</v>
      </c>
      <c r="M384" s="161">
        <v>3737.0000000000005</v>
      </c>
      <c r="N384" s="8">
        <v>0</v>
      </c>
      <c r="O384" s="8">
        <v>1550410.8148148148</v>
      </c>
      <c r="P384" s="8">
        <v>3759.8199999999997</v>
      </c>
      <c r="Q384" s="8">
        <v>3759.8199999999997</v>
      </c>
      <c r="R384" s="8">
        <v>0</v>
      </c>
      <c r="S384" s="161">
        <v>1550410.8148148148</v>
      </c>
      <c r="T384" s="69"/>
      <c r="U384" s="218" t="s">
        <v>1715</v>
      </c>
      <c r="V384" s="1">
        <f t="shared" si="52"/>
        <v>95</v>
      </c>
      <c r="W384" s="6">
        <f t="shared" si="53"/>
        <v>118</v>
      </c>
      <c r="X384" s="23">
        <f t="shared" si="54"/>
        <v>118</v>
      </c>
    </row>
    <row r="385" spans="1:24" s="3" customFormat="1" ht="42" x14ac:dyDescent="0.25">
      <c r="A385" s="53">
        <v>377</v>
      </c>
      <c r="B385" s="9" t="s">
        <v>1015</v>
      </c>
      <c r="C385" s="9" t="s">
        <v>1029</v>
      </c>
      <c r="D385" s="9" t="s">
        <v>1087</v>
      </c>
      <c r="E385" s="10">
        <v>6610</v>
      </c>
      <c r="F385" s="10">
        <v>6940</v>
      </c>
      <c r="G385" s="12">
        <v>0.74114977307110441</v>
      </c>
      <c r="H385" s="189">
        <v>0.34654178674351582</v>
      </c>
      <c r="I385" s="210"/>
      <c r="J385" s="60">
        <v>0.70155782365129293</v>
      </c>
      <c r="K385" s="161">
        <v>1578.8000000000002</v>
      </c>
      <c r="L385" s="161">
        <v>4396</v>
      </c>
      <c r="M385" s="161">
        <v>1932.1887038600271</v>
      </c>
      <c r="N385" s="8">
        <v>1015168.4599033816</v>
      </c>
      <c r="O385" s="8">
        <v>7939218.5942028975</v>
      </c>
      <c r="P385" s="8">
        <v>4402.8</v>
      </c>
      <c r="Q385" s="8">
        <v>6477.8</v>
      </c>
      <c r="R385" s="8">
        <v>1953697.5285958112</v>
      </c>
      <c r="S385" s="161">
        <v>10908084.582702089</v>
      </c>
      <c r="T385" s="131"/>
      <c r="U385" s="201"/>
      <c r="V385" s="1">
        <f t="shared" si="52"/>
        <v>132</v>
      </c>
      <c r="W385" s="6">
        <f t="shared" si="53"/>
        <v>139</v>
      </c>
      <c r="X385" s="23">
        <f t="shared" si="54"/>
        <v>139</v>
      </c>
    </row>
    <row r="386" spans="1:24" s="3" customFormat="1" x14ac:dyDescent="0.25">
      <c r="A386" s="53">
        <v>378</v>
      </c>
      <c r="B386" s="9" t="s">
        <v>684</v>
      </c>
      <c r="C386" s="9" t="s">
        <v>694</v>
      </c>
      <c r="D386" s="9" t="s">
        <v>707</v>
      </c>
      <c r="E386" s="10">
        <v>3670</v>
      </c>
      <c r="F386" s="10">
        <v>3845</v>
      </c>
      <c r="G386" s="12">
        <v>0.31253405994550409</v>
      </c>
      <c r="H386" s="189">
        <v>0.34382314694408322</v>
      </c>
      <c r="I386" s="210"/>
      <c r="J386" s="58">
        <v>0.34382314694408322</v>
      </c>
      <c r="K386" s="161">
        <v>2449.6</v>
      </c>
      <c r="L386" s="161">
        <v>2446</v>
      </c>
      <c r="M386" s="161">
        <v>2446</v>
      </c>
      <c r="N386" s="8">
        <v>2680259.0222222223</v>
      </c>
      <c r="O386" s="8">
        <v>3351952.8686868688</v>
      </c>
      <c r="P386" s="8">
        <v>2449.6</v>
      </c>
      <c r="Q386" s="8">
        <v>2449.6</v>
      </c>
      <c r="R386" s="8">
        <v>0</v>
      </c>
      <c r="S386" s="161">
        <v>6032211.8909090906</v>
      </c>
      <c r="T386" s="69"/>
      <c r="U386" s="201"/>
      <c r="V386" s="1">
        <f t="shared" si="52"/>
        <v>73</v>
      </c>
      <c r="W386" s="6">
        <f t="shared" si="53"/>
        <v>77</v>
      </c>
      <c r="X386" s="23">
        <f t="shared" si="54"/>
        <v>77</v>
      </c>
    </row>
    <row r="387" spans="1:24" s="3" customFormat="1" ht="21" x14ac:dyDescent="0.25">
      <c r="A387" s="53">
        <v>379</v>
      </c>
      <c r="B387" s="9" t="s">
        <v>601</v>
      </c>
      <c r="C387" s="9" t="s">
        <v>604</v>
      </c>
      <c r="D387" s="9" t="s">
        <v>640</v>
      </c>
      <c r="E387" s="10">
        <v>16756</v>
      </c>
      <c r="F387" s="10">
        <v>15615</v>
      </c>
      <c r="G387" s="12">
        <v>0.8085066281334421</v>
      </c>
      <c r="H387" s="189">
        <v>0.34171088693218266</v>
      </c>
      <c r="I387" s="210"/>
      <c r="J387" s="60">
        <v>0.34171088693218266</v>
      </c>
      <c r="K387" s="161">
        <v>3208.6629389960444</v>
      </c>
      <c r="L387" s="161">
        <v>9967.1845005539672</v>
      </c>
      <c r="M387" s="161">
        <v>9967.1845005539672</v>
      </c>
      <c r="N387" s="8">
        <v>832043</v>
      </c>
      <c r="O387" s="8">
        <v>3984617.13</v>
      </c>
      <c r="P387" s="8">
        <v>9967.1845005539672</v>
      </c>
      <c r="Q387" s="8">
        <v>9967.1845005539672</v>
      </c>
      <c r="R387" s="8">
        <v>0</v>
      </c>
      <c r="S387" s="161">
        <v>4816660.13</v>
      </c>
      <c r="T387" s="131"/>
      <c r="U387" s="218" t="s">
        <v>1715</v>
      </c>
      <c r="V387" s="1">
        <f t="shared" si="52"/>
        <v>335</v>
      </c>
      <c r="W387" s="6">
        <f t="shared" si="53"/>
        <v>312</v>
      </c>
      <c r="X387" s="23">
        <f t="shared" si="54"/>
        <v>312</v>
      </c>
    </row>
    <row r="388" spans="1:24" s="3" customFormat="1" x14ac:dyDescent="0.25">
      <c r="A388" s="53">
        <v>380</v>
      </c>
      <c r="B388" s="9" t="s">
        <v>1276</v>
      </c>
      <c r="C388" s="9" t="s">
        <v>1290</v>
      </c>
      <c r="D388" s="9" t="s">
        <v>1290</v>
      </c>
      <c r="E388" s="10">
        <v>1956</v>
      </c>
      <c r="F388" s="10">
        <v>2054</v>
      </c>
      <c r="G388" s="12">
        <v>0.8415132924335379</v>
      </c>
      <c r="H388" s="189">
        <v>0.33641674780915287</v>
      </c>
      <c r="I388" s="210"/>
      <c r="J388" s="58">
        <v>0.33641674780915287</v>
      </c>
      <c r="K388" s="161">
        <v>270.87999999999988</v>
      </c>
      <c r="L388" s="161">
        <v>1322</v>
      </c>
      <c r="M388" s="161">
        <v>1322</v>
      </c>
      <c r="N388" s="8">
        <v>172814.05217391302</v>
      </c>
      <c r="O388" s="8">
        <v>1339421.3913043479</v>
      </c>
      <c r="P388" s="8">
        <v>1323.8799999999999</v>
      </c>
      <c r="Q388" s="8">
        <v>1323.8799999999999</v>
      </c>
      <c r="R388" s="8">
        <v>0</v>
      </c>
      <c r="S388" s="161">
        <v>1512235.4434782609</v>
      </c>
      <c r="T388" s="69"/>
      <c r="U388" s="201"/>
      <c r="V388" s="1">
        <f t="shared" si="52"/>
        <v>39</v>
      </c>
      <c r="W388" s="6">
        <f t="shared" si="53"/>
        <v>41</v>
      </c>
      <c r="X388" s="23">
        <f t="shared" si="54"/>
        <v>41</v>
      </c>
    </row>
    <row r="389" spans="1:24" s="3" customFormat="1" x14ac:dyDescent="0.25">
      <c r="A389" s="53">
        <v>381</v>
      </c>
      <c r="B389" s="9" t="s">
        <v>424</v>
      </c>
      <c r="C389" s="9" t="s">
        <v>409</v>
      </c>
      <c r="D389" s="9" t="s">
        <v>409</v>
      </c>
      <c r="E389" s="10">
        <v>3944</v>
      </c>
      <c r="F389" s="10">
        <v>4141</v>
      </c>
      <c r="G389" s="12">
        <v>0.43838742393509128</v>
      </c>
      <c r="H389" s="189">
        <v>0.3334943250422604</v>
      </c>
      <c r="I389" s="210"/>
      <c r="J389" s="58">
        <v>0.3334943250422604</v>
      </c>
      <c r="K389" s="161">
        <v>2136.12</v>
      </c>
      <c r="L389" s="161">
        <v>2759.9999999999995</v>
      </c>
      <c r="M389" s="161">
        <v>2759.9999999999995</v>
      </c>
      <c r="N389" s="8">
        <v>286000</v>
      </c>
      <c r="O389" s="8">
        <v>2032707.0909090906</v>
      </c>
      <c r="P389" s="8">
        <v>2681.12</v>
      </c>
      <c r="Q389" s="8">
        <v>2681.12</v>
      </c>
      <c r="R389" s="8">
        <v>0</v>
      </c>
      <c r="S389" s="161">
        <v>2318707.0909090908</v>
      </c>
      <c r="T389" s="69"/>
      <c r="U389" s="201"/>
      <c r="V389" s="1">
        <f t="shared" si="52"/>
        <v>79</v>
      </c>
      <c r="W389" s="6">
        <f t="shared" si="53"/>
        <v>83</v>
      </c>
      <c r="X389" s="23">
        <f t="shared" si="54"/>
        <v>83</v>
      </c>
    </row>
    <row r="390" spans="1:24" s="3" customFormat="1" x14ac:dyDescent="0.25">
      <c r="A390" s="53">
        <v>382</v>
      </c>
      <c r="B390" s="9" t="s">
        <v>65</v>
      </c>
      <c r="C390" s="9" t="s">
        <v>70</v>
      </c>
      <c r="D390" s="9" t="s">
        <v>103</v>
      </c>
      <c r="E390" s="10">
        <v>6748</v>
      </c>
      <c r="F390" s="10">
        <v>7086</v>
      </c>
      <c r="G390" s="12">
        <v>0.42382928275044501</v>
      </c>
      <c r="H390" s="189">
        <v>0.3312164832063223</v>
      </c>
      <c r="I390" s="210"/>
      <c r="J390" s="60">
        <v>0.3312164832063223</v>
      </c>
      <c r="K390" s="161">
        <v>3753.04</v>
      </c>
      <c r="L390" s="161">
        <v>4597.0000000000009</v>
      </c>
      <c r="M390" s="161">
        <v>4597.0000000000009</v>
      </c>
      <c r="N390" s="8">
        <v>2772914.6117647095</v>
      </c>
      <c r="O390" s="8">
        <v>5919130.8235294195</v>
      </c>
      <c r="P390" s="8">
        <v>4604.04</v>
      </c>
      <c r="Q390" s="8">
        <v>4604.04</v>
      </c>
      <c r="R390" s="8">
        <v>0</v>
      </c>
      <c r="S390" s="161">
        <v>8692045.435294129</v>
      </c>
      <c r="T390" s="131"/>
      <c r="U390" s="201"/>
      <c r="V390" s="1">
        <f t="shared" si="52"/>
        <v>135</v>
      </c>
      <c r="W390" s="6">
        <f t="shared" si="53"/>
        <v>142</v>
      </c>
      <c r="X390" s="23">
        <f t="shared" si="54"/>
        <v>142</v>
      </c>
    </row>
    <row r="391" spans="1:24" s="3" customFormat="1" x14ac:dyDescent="0.25">
      <c r="A391" s="53">
        <v>383</v>
      </c>
      <c r="B391" s="9" t="s">
        <v>424</v>
      </c>
      <c r="C391" s="9" t="s">
        <v>410</v>
      </c>
      <c r="D391" s="9" t="s">
        <v>1563</v>
      </c>
      <c r="E391" s="10">
        <v>7114</v>
      </c>
      <c r="F391" s="10">
        <v>7297</v>
      </c>
      <c r="G391" s="12">
        <v>0.88</v>
      </c>
      <c r="H391" s="189">
        <v>0.33</v>
      </c>
      <c r="I391" s="210"/>
      <c r="J391" s="60">
        <v>0.33</v>
      </c>
      <c r="K391" s="161">
        <v>874</v>
      </c>
      <c r="L391" s="161">
        <v>4742.99</v>
      </c>
      <c r="M391" s="161">
        <v>4742.99</v>
      </c>
      <c r="N391" s="8">
        <v>1752000</v>
      </c>
      <c r="O391" s="8">
        <v>3234252</v>
      </c>
      <c r="P391" s="8">
        <v>1368.98</v>
      </c>
      <c r="Q391" s="8">
        <v>1368.98</v>
      </c>
      <c r="R391" s="8">
        <v>2159748</v>
      </c>
      <c r="S391" s="161">
        <v>7146000</v>
      </c>
      <c r="T391" s="131"/>
      <c r="U391" s="201"/>
      <c r="V391" s="1">
        <f t="shared" si="52"/>
        <v>142</v>
      </c>
      <c r="W391" s="6">
        <f t="shared" si="53"/>
        <v>146</v>
      </c>
      <c r="X391" s="23">
        <f t="shared" si="54"/>
        <v>146</v>
      </c>
    </row>
    <row r="392" spans="1:24" s="3" customFormat="1" x14ac:dyDescent="0.25">
      <c r="A392" s="53">
        <v>384</v>
      </c>
      <c r="B392" s="9" t="s">
        <v>1276</v>
      </c>
      <c r="C392" s="9" t="s">
        <v>1277</v>
      </c>
      <c r="D392" s="9" t="s">
        <v>1277</v>
      </c>
      <c r="E392" s="10">
        <v>8173</v>
      </c>
      <c r="F392" s="10">
        <v>2929</v>
      </c>
      <c r="G392" s="12">
        <v>0.92149999999999999</v>
      </c>
      <c r="H392" s="189">
        <v>0.3281</v>
      </c>
      <c r="I392" s="210"/>
      <c r="J392" s="58">
        <v>0.3281</v>
      </c>
      <c r="K392" s="161">
        <v>641</v>
      </c>
      <c r="L392" s="161">
        <v>1967</v>
      </c>
      <c r="M392" s="161">
        <v>1967</v>
      </c>
      <c r="N392" s="8">
        <v>12170704</v>
      </c>
      <c r="O392" s="8">
        <v>12203391</v>
      </c>
      <c r="P392" s="8">
        <v>5491</v>
      </c>
      <c r="Q392" s="8">
        <v>5491</v>
      </c>
      <c r="R392" s="8">
        <v>0</v>
      </c>
      <c r="S392" s="161">
        <v>24374095</v>
      </c>
      <c r="T392" s="69"/>
      <c r="U392" s="218" t="s">
        <v>1715</v>
      </c>
      <c r="V392" s="1">
        <f t="shared" si="52"/>
        <v>163</v>
      </c>
      <c r="W392" s="6">
        <f t="shared" si="53"/>
        <v>59</v>
      </c>
      <c r="X392" s="23">
        <f t="shared" si="54"/>
        <v>59</v>
      </c>
    </row>
    <row r="393" spans="1:24" s="3" customFormat="1" x14ac:dyDescent="0.25">
      <c r="A393" s="53">
        <v>385</v>
      </c>
      <c r="B393" s="9" t="s">
        <v>709</v>
      </c>
      <c r="C393" s="9" t="s">
        <v>718</v>
      </c>
      <c r="D393" s="9" t="s">
        <v>738</v>
      </c>
      <c r="E393" s="10">
        <v>5076</v>
      </c>
      <c r="F393" s="10">
        <v>5330</v>
      </c>
      <c r="G393" s="12">
        <v>0.29018912529550828</v>
      </c>
      <c r="H393" s="189">
        <v>0.32326454033771107</v>
      </c>
      <c r="I393" s="210"/>
      <c r="J393" s="60">
        <v>0.32326454033771107</v>
      </c>
      <c r="K393" s="161">
        <v>0</v>
      </c>
      <c r="L393" s="161">
        <v>3500.0000000000005</v>
      </c>
      <c r="M393" s="161">
        <v>3500.0000000000005</v>
      </c>
      <c r="N393" s="8">
        <v>0</v>
      </c>
      <c r="O393" s="8">
        <v>0</v>
      </c>
      <c r="P393" s="8">
        <v>0</v>
      </c>
      <c r="Q393" s="8">
        <v>0</v>
      </c>
      <c r="R393" s="8">
        <v>0</v>
      </c>
      <c r="S393" s="161">
        <v>0</v>
      </c>
      <c r="T393" s="131"/>
      <c r="U393" s="201"/>
      <c r="V393" s="1">
        <f t="shared" si="52"/>
        <v>102</v>
      </c>
      <c r="W393" s="6">
        <f t="shared" si="53"/>
        <v>107</v>
      </c>
      <c r="X393" s="23">
        <f t="shared" si="54"/>
        <v>107</v>
      </c>
    </row>
    <row r="394" spans="1:24" s="3" customFormat="1" x14ac:dyDescent="0.25">
      <c r="A394" s="53">
        <v>386</v>
      </c>
      <c r="B394" s="9" t="s">
        <v>858</v>
      </c>
      <c r="C394" s="9" t="s">
        <v>861</v>
      </c>
      <c r="D394" s="9" t="s">
        <v>888</v>
      </c>
      <c r="E394" s="10">
        <v>31194</v>
      </c>
      <c r="F394" s="10">
        <v>37282</v>
      </c>
      <c r="G394" s="12">
        <v>0.56876322369686483</v>
      </c>
      <c r="H394" s="189">
        <v>0.32251488654042165</v>
      </c>
      <c r="I394" s="210"/>
      <c r="J394" s="60">
        <v>0.32251488654042165</v>
      </c>
      <c r="K394" s="161">
        <v>12828.119999999999</v>
      </c>
      <c r="L394" s="161">
        <v>24511.999999999996</v>
      </c>
      <c r="M394" s="161">
        <v>24511.999999999996</v>
      </c>
      <c r="N394" s="8">
        <v>8752691.6235294119</v>
      </c>
      <c r="O394" s="8">
        <v>28503032.490196079</v>
      </c>
      <c r="P394" s="8">
        <v>24634.12</v>
      </c>
      <c r="Q394" s="8">
        <v>24634.12</v>
      </c>
      <c r="R394" s="8">
        <v>0</v>
      </c>
      <c r="S394" s="161">
        <v>37255724.113725491</v>
      </c>
      <c r="T394" s="131"/>
      <c r="U394" s="201"/>
      <c r="V394" s="1">
        <f t="shared" si="52"/>
        <v>624</v>
      </c>
      <c r="W394" s="6">
        <f t="shared" si="53"/>
        <v>746</v>
      </c>
      <c r="X394" s="23">
        <f t="shared" si="54"/>
        <v>746</v>
      </c>
    </row>
    <row r="395" spans="1:24" s="3" customFormat="1" x14ac:dyDescent="0.25">
      <c r="A395" s="53">
        <v>387</v>
      </c>
      <c r="B395" s="9" t="s">
        <v>282</v>
      </c>
      <c r="C395" s="9" t="s">
        <v>300</v>
      </c>
      <c r="D395" s="9" t="s">
        <v>308</v>
      </c>
      <c r="E395" s="10">
        <v>3345</v>
      </c>
      <c r="F395" s="10">
        <v>3420</v>
      </c>
      <c r="G395" s="12">
        <v>0.98415545590433484</v>
      </c>
      <c r="H395" s="189">
        <v>0.32192982456140351</v>
      </c>
      <c r="I395" s="210"/>
      <c r="J395" s="60">
        <v>0.32192982456140351</v>
      </c>
      <c r="K395" s="161">
        <v>0</v>
      </c>
      <c r="L395" s="161">
        <v>2251</v>
      </c>
      <c r="M395" s="161">
        <v>2251</v>
      </c>
      <c r="N395" s="8">
        <v>0</v>
      </c>
      <c r="O395" s="8">
        <v>2398978.2000000002</v>
      </c>
      <c r="P395" s="8">
        <v>2252.1</v>
      </c>
      <c r="Q395" s="8">
        <v>2252.1</v>
      </c>
      <c r="R395" s="8">
        <v>0</v>
      </c>
      <c r="S395" s="161">
        <v>2398978.2000000002</v>
      </c>
      <c r="T395" s="131"/>
      <c r="U395" s="201"/>
      <c r="V395" s="1">
        <f t="shared" si="52"/>
        <v>67</v>
      </c>
      <c r="W395" s="6">
        <f t="shared" si="53"/>
        <v>68</v>
      </c>
      <c r="X395" s="23">
        <f t="shared" si="54"/>
        <v>68</v>
      </c>
    </row>
    <row r="396" spans="1:24" s="3" customFormat="1" x14ac:dyDescent="0.25">
      <c r="A396" s="53">
        <v>388</v>
      </c>
      <c r="B396" s="9" t="s">
        <v>643</v>
      </c>
      <c r="C396" s="9" t="s">
        <v>667</v>
      </c>
      <c r="D396" s="9" t="s">
        <v>667</v>
      </c>
      <c r="E396" s="10">
        <v>2267</v>
      </c>
      <c r="F396" s="10">
        <v>2380</v>
      </c>
      <c r="G396" s="12">
        <v>0.88442876047640051</v>
      </c>
      <c r="H396" s="189">
        <v>0.31848739495798317</v>
      </c>
      <c r="I396" s="210"/>
      <c r="J396" s="60">
        <v>0.31848739495798317</v>
      </c>
      <c r="K396" s="161">
        <v>216.65999999999985</v>
      </c>
      <c r="L396" s="161">
        <v>1574</v>
      </c>
      <c r="M396" s="161">
        <v>1574</v>
      </c>
      <c r="N396" s="8">
        <v>149195.20000000001</v>
      </c>
      <c r="O396" s="8">
        <v>1624220.8181818181</v>
      </c>
      <c r="P396" s="8">
        <v>1576.6599999999999</v>
      </c>
      <c r="Q396" s="8">
        <v>1576.6599999999999</v>
      </c>
      <c r="R396" s="8">
        <v>0</v>
      </c>
      <c r="S396" s="161">
        <v>1773416.0181818181</v>
      </c>
      <c r="T396" s="131"/>
      <c r="U396" s="201"/>
      <c r="V396" s="1">
        <f t="shared" si="52"/>
        <v>45</v>
      </c>
      <c r="W396" s="6">
        <f t="shared" si="53"/>
        <v>48</v>
      </c>
      <c r="X396" s="23">
        <f t="shared" si="54"/>
        <v>48</v>
      </c>
    </row>
    <row r="397" spans="1:24" s="3" customFormat="1" x14ac:dyDescent="0.25">
      <c r="A397" s="53">
        <v>389</v>
      </c>
      <c r="B397" s="9" t="s">
        <v>1232</v>
      </c>
      <c r="C397" s="9" t="s">
        <v>1242</v>
      </c>
      <c r="D397" s="9" t="s">
        <v>1242</v>
      </c>
      <c r="E397" s="10">
        <v>4611</v>
      </c>
      <c r="F397" s="10">
        <v>4842</v>
      </c>
      <c r="G397" s="12">
        <v>0.80785079158533946</v>
      </c>
      <c r="H397" s="189">
        <v>0.31784386617100374</v>
      </c>
      <c r="I397" s="210"/>
      <c r="J397" s="58">
        <v>0.31784386617100374</v>
      </c>
      <c r="K397" s="161">
        <v>0</v>
      </c>
      <c r="L397" s="161">
        <v>3206</v>
      </c>
      <c r="M397" s="161">
        <v>3206</v>
      </c>
      <c r="N397" s="8">
        <v>0</v>
      </c>
      <c r="O397" s="8">
        <v>0</v>
      </c>
      <c r="P397" s="8">
        <v>0</v>
      </c>
      <c r="Q397" s="8">
        <v>0</v>
      </c>
      <c r="R397" s="8">
        <v>0</v>
      </c>
      <c r="S397" s="161">
        <v>0</v>
      </c>
      <c r="T397" s="69"/>
      <c r="U397" s="201"/>
      <c r="V397" s="1">
        <f t="shared" si="52"/>
        <v>92</v>
      </c>
      <c r="W397" s="6">
        <f t="shared" si="53"/>
        <v>97</v>
      </c>
      <c r="X397" s="23">
        <f t="shared" si="54"/>
        <v>97</v>
      </c>
    </row>
    <row r="398" spans="1:24" s="3" customFormat="1" x14ac:dyDescent="0.25">
      <c r="A398" s="53">
        <v>390</v>
      </c>
      <c r="B398" s="9" t="s">
        <v>166</v>
      </c>
      <c r="C398" s="9" t="s">
        <v>194</v>
      </c>
      <c r="D398" s="9" t="s">
        <v>194</v>
      </c>
      <c r="E398" s="10">
        <v>1984</v>
      </c>
      <c r="F398" s="10">
        <v>2083</v>
      </c>
      <c r="G398" s="12">
        <v>1</v>
      </c>
      <c r="H398" s="189">
        <v>0.31541046567450792</v>
      </c>
      <c r="I398" s="210"/>
      <c r="J398" s="60">
        <v>0.31541046567450792</v>
      </c>
      <c r="K398" s="161">
        <v>0</v>
      </c>
      <c r="L398" s="161">
        <v>1384</v>
      </c>
      <c r="M398" s="161">
        <v>1384</v>
      </c>
      <c r="N398" s="8">
        <v>0</v>
      </c>
      <c r="O398" s="8">
        <v>1070895</v>
      </c>
      <c r="P398" s="8">
        <v>1386.32</v>
      </c>
      <c r="Q398" s="8">
        <v>1386.32</v>
      </c>
      <c r="R398" s="8">
        <v>0</v>
      </c>
      <c r="S398" s="161">
        <v>1070895</v>
      </c>
      <c r="T398" s="131"/>
      <c r="U398" s="201"/>
      <c r="V398" s="1">
        <f t="shared" si="52"/>
        <v>40</v>
      </c>
      <c r="W398" s="6">
        <f t="shared" si="53"/>
        <v>42</v>
      </c>
      <c r="X398" s="23">
        <f t="shared" si="54"/>
        <v>42</v>
      </c>
    </row>
    <row r="399" spans="1:24" s="3" customFormat="1" x14ac:dyDescent="0.25">
      <c r="A399" s="53">
        <v>391</v>
      </c>
      <c r="B399" s="9" t="s">
        <v>65</v>
      </c>
      <c r="C399" s="9" t="s">
        <v>82</v>
      </c>
      <c r="D399" s="9" t="s">
        <v>101</v>
      </c>
      <c r="E399" s="10">
        <v>3416</v>
      </c>
      <c r="F399" s="10">
        <v>3587</v>
      </c>
      <c r="G399" s="12">
        <v>0.82669789227166279</v>
      </c>
      <c r="H399" s="189">
        <v>0.3116810705324784</v>
      </c>
      <c r="I399" s="210"/>
      <c r="J399" s="60">
        <v>0.3116810705324784</v>
      </c>
      <c r="K399" s="161">
        <v>523.67999999999984</v>
      </c>
      <c r="L399" s="161">
        <v>2397</v>
      </c>
      <c r="M399" s="161">
        <v>2397</v>
      </c>
      <c r="N399" s="8">
        <v>343917.93333333335</v>
      </c>
      <c r="O399" s="8">
        <v>2629119.4999999995</v>
      </c>
      <c r="P399" s="8">
        <v>2400.6799999999998</v>
      </c>
      <c r="Q399" s="8">
        <v>2400.6799999999998</v>
      </c>
      <c r="R399" s="8">
        <v>0</v>
      </c>
      <c r="S399" s="161">
        <v>2973037.4333333327</v>
      </c>
      <c r="T399" s="131"/>
      <c r="U399" s="201"/>
      <c r="V399" s="1">
        <f t="shared" si="52"/>
        <v>68</v>
      </c>
      <c r="W399" s="6">
        <f t="shared" si="53"/>
        <v>72</v>
      </c>
      <c r="X399" s="23">
        <f t="shared" si="54"/>
        <v>72</v>
      </c>
    </row>
    <row r="400" spans="1:24" s="3" customFormat="1" ht="33" customHeight="1" x14ac:dyDescent="0.25">
      <c r="A400" s="53">
        <v>392</v>
      </c>
      <c r="B400" s="9" t="s">
        <v>207</v>
      </c>
      <c r="C400" s="9" t="s">
        <v>221</v>
      </c>
      <c r="D400" s="9" t="s">
        <v>233</v>
      </c>
      <c r="E400" s="10">
        <v>2425</v>
      </c>
      <c r="F400" s="10">
        <v>2546</v>
      </c>
      <c r="G400" s="12">
        <v>0.48536082474226805</v>
      </c>
      <c r="H400" s="189">
        <v>0.30911233307148467</v>
      </c>
      <c r="I400" s="210"/>
      <c r="J400" s="60">
        <v>0.30911233307148467</v>
      </c>
      <c r="K400" s="161">
        <v>1199.5</v>
      </c>
      <c r="L400" s="161">
        <v>1708</v>
      </c>
      <c r="M400" s="161">
        <v>1708</v>
      </c>
      <c r="N400" s="8">
        <v>677365.77391304343</v>
      </c>
      <c r="O400" s="8">
        <v>1677502.2173913044</v>
      </c>
      <c r="P400" s="8">
        <v>1710.5</v>
      </c>
      <c r="Q400" s="8">
        <v>1710.5</v>
      </c>
      <c r="R400" s="8">
        <v>0</v>
      </c>
      <c r="S400" s="161">
        <v>2354867.9913043478</v>
      </c>
      <c r="T400" s="131"/>
      <c r="U400" s="201"/>
      <c r="V400" s="1">
        <f t="shared" si="52"/>
        <v>49</v>
      </c>
      <c r="W400" s="6">
        <f t="shared" si="53"/>
        <v>51</v>
      </c>
      <c r="X400" s="23">
        <f t="shared" si="54"/>
        <v>51</v>
      </c>
    </row>
    <row r="401" spans="1:24" s="3" customFormat="1" x14ac:dyDescent="0.25">
      <c r="A401" s="53">
        <v>393</v>
      </c>
      <c r="B401" s="9" t="s">
        <v>482</v>
      </c>
      <c r="C401" s="9" t="s">
        <v>498</v>
      </c>
      <c r="D401" s="9" t="s">
        <v>498</v>
      </c>
      <c r="E401" s="10">
        <v>4225</v>
      </c>
      <c r="F401" s="10">
        <v>4436</v>
      </c>
      <c r="G401" s="12">
        <v>0.35218934911242605</v>
      </c>
      <c r="H401" s="189">
        <v>0.30590622182146077</v>
      </c>
      <c r="I401" s="210"/>
      <c r="J401" s="58">
        <v>0.30590622182146077</v>
      </c>
      <c r="K401" s="161">
        <v>2652.5</v>
      </c>
      <c r="L401" s="161">
        <v>2990</v>
      </c>
      <c r="M401" s="161">
        <v>2990</v>
      </c>
      <c r="N401" s="8">
        <v>1259074.6000000001</v>
      </c>
      <c r="O401" s="8">
        <v>2496864.9999999995</v>
      </c>
      <c r="P401" s="8">
        <v>2994.5</v>
      </c>
      <c r="Q401" s="8">
        <v>2994.5</v>
      </c>
      <c r="R401" s="8">
        <v>0</v>
      </c>
      <c r="S401" s="161">
        <v>3755939.5999999996</v>
      </c>
      <c r="T401" s="69"/>
      <c r="U401" s="201"/>
      <c r="V401" s="1">
        <f t="shared" si="52"/>
        <v>85</v>
      </c>
      <c r="W401" s="6">
        <f t="shared" si="53"/>
        <v>89</v>
      </c>
      <c r="X401" s="23">
        <f t="shared" si="54"/>
        <v>89</v>
      </c>
    </row>
    <row r="402" spans="1:24" s="3" customFormat="1" x14ac:dyDescent="0.25">
      <c r="A402" s="53">
        <v>394</v>
      </c>
      <c r="B402" s="9" t="s">
        <v>133</v>
      </c>
      <c r="C402" s="9" t="s">
        <v>142</v>
      </c>
      <c r="D402" s="9" t="s">
        <v>142</v>
      </c>
      <c r="E402" s="10">
        <v>3498</v>
      </c>
      <c r="F402" s="10">
        <v>3673</v>
      </c>
      <c r="G402" s="12">
        <v>0.7801600914808462</v>
      </c>
      <c r="H402" s="189">
        <v>0.30492785189218624</v>
      </c>
      <c r="I402" s="210"/>
      <c r="J402" s="58">
        <v>0.30492785189218624</v>
      </c>
      <c r="K402" s="161">
        <v>699.04</v>
      </c>
      <c r="L402" s="161">
        <v>2479.9999999999995</v>
      </c>
      <c r="M402" s="161">
        <v>2479.9999999999995</v>
      </c>
      <c r="N402" s="8">
        <v>438373.59999999992</v>
      </c>
      <c r="O402" s="8">
        <v>2558646.3636363638</v>
      </c>
      <c r="P402" s="8">
        <v>2483.04</v>
      </c>
      <c r="Q402" s="8">
        <v>2483.04</v>
      </c>
      <c r="R402" s="8">
        <v>0</v>
      </c>
      <c r="S402" s="161">
        <v>2997019.9636363639</v>
      </c>
      <c r="T402" s="69"/>
      <c r="U402" s="201"/>
      <c r="V402" s="1">
        <f t="shared" si="52"/>
        <v>70</v>
      </c>
      <c r="W402" s="6">
        <f t="shared" si="53"/>
        <v>73</v>
      </c>
      <c r="X402" s="23">
        <f t="shared" si="54"/>
        <v>73</v>
      </c>
    </row>
    <row r="403" spans="1:24" s="3" customFormat="1" x14ac:dyDescent="0.25">
      <c r="A403" s="53">
        <v>395</v>
      </c>
      <c r="B403" s="9" t="s">
        <v>1198</v>
      </c>
      <c r="C403" s="9" t="s">
        <v>1203</v>
      </c>
      <c r="D403" s="9" t="s">
        <v>1231</v>
      </c>
      <c r="E403" s="10">
        <v>11574</v>
      </c>
      <c r="F403" s="10">
        <v>9957</v>
      </c>
      <c r="G403" s="12">
        <v>0.61888716087782958</v>
      </c>
      <c r="H403" s="189">
        <v>0.3016972983830471</v>
      </c>
      <c r="I403" s="210"/>
      <c r="J403" s="58">
        <v>0.3016972983830471</v>
      </c>
      <c r="K403" s="161">
        <v>4179.5200000000004</v>
      </c>
      <c r="L403" s="161">
        <v>6754.0000000000009</v>
      </c>
      <c r="M403" s="161">
        <v>6754.0000000000009</v>
      </c>
      <c r="N403" s="8">
        <v>3269859.5847826083</v>
      </c>
      <c r="O403" s="8">
        <v>8958190.847826086</v>
      </c>
      <c r="P403" s="8">
        <v>6721.52</v>
      </c>
      <c r="Q403" s="8">
        <v>6721.52</v>
      </c>
      <c r="R403" s="8">
        <v>0</v>
      </c>
      <c r="S403" s="161">
        <v>12228050.432608694</v>
      </c>
      <c r="T403" s="69"/>
      <c r="U403" s="218" t="s">
        <v>1715</v>
      </c>
      <c r="V403" s="1">
        <f t="shared" si="52"/>
        <v>231</v>
      </c>
      <c r="W403" s="6">
        <f t="shared" si="53"/>
        <v>199</v>
      </c>
      <c r="X403" s="23">
        <f t="shared" si="54"/>
        <v>199</v>
      </c>
    </row>
    <row r="404" spans="1:24" s="6" customFormat="1" ht="69" customHeight="1" x14ac:dyDescent="0.25">
      <c r="A404" s="53">
        <v>396</v>
      </c>
      <c r="B404" s="20" t="s">
        <v>133</v>
      </c>
      <c r="C404" s="20" t="s">
        <v>1407</v>
      </c>
      <c r="D404" s="20" t="s">
        <v>1412</v>
      </c>
      <c r="E404" s="21">
        <v>3657</v>
      </c>
      <c r="F404" s="21">
        <v>3776</v>
      </c>
      <c r="G404" s="22">
        <v>0.66600000000000004</v>
      </c>
      <c r="H404" s="189">
        <v>0.3</v>
      </c>
      <c r="I404" s="210"/>
      <c r="J404" s="17">
        <v>0.3</v>
      </c>
      <c r="K404" s="18">
        <v>1221.4380000000001</v>
      </c>
      <c r="L404" s="18">
        <v>2643.2</v>
      </c>
      <c r="M404" s="18">
        <v>2643.2</v>
      </c>
      <c r="N404" s="25">
        <v>925951</v>
      </c>
      <c r="O404" s="25">
        <v>2224371</v>
      </c>
      <c r="P404" s="25">
        <v>1054</v>
      </c>
      <c r="Q404" s="25">
        <v>2559.9</v>
      </c>
      <c r="R404" s="25">
        <v>1366282</v>
      </c>
      <c r="S404" s="18">
        <v>4516604</v>
      </c>
      <c r="T404" s="72"/>
      <c r="U404" s="218" t="s">
        <v>1715</v>
      </c>
      <c r="V404" s="1"/>
      <c r="X404" s="23"/>
    </row>
    <row r="405" spans="1:24" s="6" customFormat="1" ht="30" customHeight="1" x14ac:dyDescent="0.25">
      <c r="A405" s="53">
        <v>397</v>
      </c>
      <c r="B405" s="20" t="s">
        <v>1292</v>
      </c>
      <c r="C405" s="20" t="s">
        <v>244</v>
      </c>
      <c r="D405" s="20" t="s">
        <v>1315</v>
      </c>
      <c r="E405" s="21">
        <v>2958</v>
      </c>
      <c r="F405" s="21">
        <v>3058</v>
      </c>
      <c r="G405" s="22">
        <v>0.52028397565922924</v>
      </c>
      <c r="H405" s="189">
        <v>0.29790712884238063</v>
      </c>
      <c r="I405" s="210"/>
      <c r="J405" s="17">
        <v>0.29790712884238063</v>
      </c>
      <c r="K405" s="18">
        <v>0</v>
      </c>
      <c r="L405" s="18">
        <v>2086</v>
      </c>
      <c r="M405" s="18">
        <v>2086</v>
      </c>
      <c r="N405" s="25">
        <v>0</v>
      </c>
      <c r="O405" s="25">
        <v>0</v>
      </c>
      <c r="P405" s="25">
        <v>0</v>
      </c>
      <c r="Q405" s="25">
        <v>0</v>
      </c>
      <c r="R405" s="25">
        <v>0</v>
      </c>
      <c r="S405" s="18">
        <v>0</v>
      </c>
      <c r="T405" s="72"/>
      <c r="U405" s="201"/>
      <c r="V405" s="1"/>
      <c r="X405" s="23"/>
    </row>
    <row r="406" spans="1:24" s="6" customFormat="1" ht="30" customHeight="1" x14ac:dyDescent="0.25">
      <c r="A406" s="53">
        <v>398</v>
      </c>
      <c r="B406" s="20" t="s">
        <v>425</v>
      </c>
      <c r="C406" s="20" t="s">
        <v>445</v>
      </c>
      <c r="D406" s="20" t="s">
        <v>445</v>
      </c>
      <c r="E406" s="21">
        <v>4683</v>
      </c>
      <c r="F406" s="21">
        <v>4738</v>
      </c>
      <c r="G406" s="22">
        <v>0.95878710228486019</v>
      </c>
      <c r="H406" s="189">
        <v>0.29696074292950614</v>
      </c>
      <c r="I406" s="210"/>
      <c r="J406" s="17">
        <v>0.29696074292950614</v>
      </c>
      <c r="K406" s="18">
        <v>0</v>
      </c>
      <c r="L406" s="18">
        <v>3236</v>
      </c>
      <c r="M406" s="18">
        <v>3236</v>
      </c>
      <c r="N406" s="25">
        <v>0</v>
      </c>
      <c r="O406" s="25">
        <v>0</v>
      </c>
      <c r="P406" s="25">
        <v>0</v>
      </c>
      <c r="Q406" s="25">
        <v>0</v>
      </c>
      <c r="R406" s="25">
        <v>0</v>
      </c>
      <c r="S406" s="18">
        <v>0</v>
      </c>
      <c r="T406" s="72"/>
      <c r="U406" s="201"/>
      <c r="V406" s="1"/>
      <c r="X406" s="23"/>
    </row>
    <row r="407" spans="1:24" s="3" customFormat="1" ht="64.5" customHeight="1" x14ac:dyDescent="0.25">
      <c r="A407" s="53">
        <v>399</v>
      </c>
      <c r="B407" s="9" t="s">
        <v>239</v>
      </c>
      <c r="C407" s="9" t="s">
        <v>242</v>
      </c>
      <c r="D407" s="9" t="s">
        <v>242</v>
      </c>
      <c r="E407" s="21">
        <v>5780</v>
      </c>
      <c r="F407" s="21">
        <v>6358</v>
      </c>
      <c r="G407" s="22">
        <v>0.6520761245674741</v>
      </c>
      <c r="H407" s="189">
        <v>0.295061340044039</v>
      </c>
      <c r="I407" s="210"/>
      <c r="J407" s="39">
        <v>0.295061340044039</v>
      </c>
      <c r="K407" s="130">
        <v>1895.3999999999996</v>
      </c>
      <c r="L407" s="8">
        <v>4355</v>
      </c>
      <c r="M407" s="8">
        <v>4355</v>
      </c>
      <c r="N407" s="70">
        <v>1241454.2</v>
      </c>
      <c r="O407" s="70">
        <v>4855998</v>
      </c>
      <c r="P407" s="71">
        <v>4366.3999999999996</v>
      </c>
      <c r="Q407" s="71">
        <v>4366.3999999999996</v>
      </c>
      <c r="R407" s="71">
        <v>0</v>
      </c>
      <c r="S407" s="74">
        <v>6097452.2000000002</v>
      </c>
      <c r="T407" s="131"/>
      <c r="U407" s="201"/>
      <c r="V407" s="1">
        <v>104</v>
      </c>
      <c r="W407" s="6">
        <v>105</v>
      </c>
      <c r="X407" s="23">
        <v>105</v>
      </c>
    </row>
    <row r="408" spans="1:24" s="3" customFormat="1" x14ac:dyDescent="0.25">
      <c r="A408" s="53">
        <v>400</v>
      </c>
      <c r="B408" s="9" t="s">
        <v>166</v>
      </c>
      <c r="C408" s="9" t="s">
        <v>191</v>
      </c>
      <c r="D408" s="9" t="s">
        <v>205</v>
      </c>
      <c r="E408" s="10">
        <v>2072</v>
      </c>
      <c r="F408" s="10">
        <v>2175</v>
      </c>
      <c r="G408" s="12">
        <v>1</v>
      </c>
      <c r="H408" s="189">
        <v>0.29471264367816091</v>
      </c>
      <c r="I408" s="210"/>
      <c r="J408" s="58">
        <v>0.29471264367816091</v>
      </c>
      <c r="K408" s="161">
        <v>0</v>
      </c>
      <c r="L408" s="161">
        <v>1490.0000000000002</v>
      </c>
      <c r="M408" s="161">
        <v>1490.0000000000002</v>
      </c>
      <c r="N408" s="8">
        <v>0</v>
      </c>
      <c r="O408" s="8">
        <v>1209252.8518518517</v>
      </c>
      <c r="P408" s="8">
        <v>1492.56</v>
      </c>
      <c r="Q408" s="8">
        <v>1492.56</v>
      </c>
      <c r="R408" s="8">
        <v>0</v>
      </c>
      <c r="S408" s="161">
        <v>1209252.8518518517</v>
      </c>
      <c r="T408" s="69"/>
      <c r="U408" s="201"/>
      <c r="V408" s="1">
        <f t="shared" ref="V408:V413" si="55">IF(F408&gt;=100000,0,ROUND(E408*2%,0))</f>
        <v>41</v>
      </c>
      <c r="W408" s="6">
        <f t="shared" ref="W408:W413" si="56">IF(F408&lt;100000,X408,0)</f>
        <v>44</v>
      </c>
      <c r="X408" s="23">
        <f t="shared" ref="X408:X413" si="57">ROUND(F408*2%,0)</f>
        <v>44</v>
      </c>
    </row>
    <row r="409" spans="1:24" s="3" customFormat="1" x14ac:dyDescent="0.25">
      <c r="A409" s="53">
        <v>401</v>
      </c>
      <c r="B409" s="9" t="s">
        <v>65</v>
      </c>
      <c r="C409" s="9" t="s">
        <v>78</v>
      </c>
      <c r="D409" s="9" t="s">
        <v>104</v>
      </c>
      <c r="E409" s="10">
        <v>2317</v>
      </c>
      <c r="F409" s="10">
        <v>2433</v>
      </c>
      <c r="G409" s="12">
        <v>0.74536037980146741</v>
      </c>
      <c r="H409" s="189">
        <v>0.29264282778462802</v>
      </c>
      <c r="I409" s="210"/>
      <c r="J409" s="60">
        <v>0.29264282778462802</v>
      </c>
      <c r="K409" s="161">
        <v>543.65999999999985</v>
      </c>
      <c r="L409" s="161">
        <v>1672</v>
      </c>
      <c r="M409" s="161">
        <v>1672</v>
      </c>
      <c r="N409" s="8">
        <v>303133.59999999998</v>
      </c>
      <c r="O409" s="8">
        <v>1528622.846153846</v>
      </c>
      <c r="P409" s="8">
        <v>1674.6599999999999</v>
      </c>
      <c r="Q409" s="8">
        <v>1674.6599999999999</v>
      </c>
      <c r="R409" s="8">
        <v>0</v>
      </c>
      <c r="S409" s="161">
        <v>1831756.4461538461</v>
      </c>
      <c r="T409" s="131"/>
      <c r="U409" s="201"/>
      <c r="V409" s="1">
        <f t="shared" si="55"/>
        <v>46</v>
      </c>
      <c r="W409" s="6">
        <f t="shared" si="56"/>
        <v>49</v>
      </c>
      <c r="X409" s="23">
        <f t="shared" si="57"/>
        <v>49</v>
      </c>
    </row>
    <row r="410" spans="1:24" s="3" customFormat="1" x14ac:dyDescent="0.25">
      <c r="A410" s="53">
        <v>402</v>
      </c>
      <c r="B410" s="9" t="s">
        <v>709</v>
      </c>
      <c r="C410" s="9" t="s">
        <v>732</v>
      </c>
      <c r="D410" s="9" t="s">
        <v>747</v>
      </c>
      <c r="E410" s="10">
        <v>2264</v>
      </c>
      <c r="F410" s="10">
        <v>2377</v>
      </c>
      <c r="G410" s="12">
        <v>0.79770318021201414</v>
      </c>
      <c r="H410" s="189">
        <v>0.29196466133782079</v>
      </c>
      <c r="I410" s="210"/>
      <c r="J410" s="60">
        <v>0.29196466133782079</v>
      </c>
      <c r="K410" s="161">
        <v>0</v>
      </c>
      <c r="L410" s="161">
        <v>1634.9999999999998</v>
      </c>
      <c r="M410" s="161">
        <v>1634.9999999999998</v>
      </c>
      <c r="N410" s="8">
        <v>0</v>
      </c>
      <c r="O410" s="8">
        <v>0</v>
      </c>
      <c r="P410" s="8">
        <v>0</v>
      </c>
      <c r="Q410" s="8">
        <v>0</v>
      </c>
      <c r="R410" s="8">
        <v>0</v>
      </c>
      <c r="S410" s="161">
        <v>0</v>
      </c>
      <c r="T410" s="131"/>
      <c r="U410" s="201"/>
      <c r="V410" s="1">
        <f t="shared" si="55"/>
        <v>45</v>
      </c>
      <c r="W410" s="6">
        <f t="shared" si="56"/>
        <v>48</v>
      </c>
      <c r="X410" s="23">
        <f t="shared" si="57"/>
        <v>48</v>
      </c>
    </row>
    <row r="411" spans="1:24" s="3" customFormat="1" ht="22.5" customHeight="1" x14ac:dyDescent="0.25">
      <c r="A411" s="53">
        <v>403</v>
      </c>
      <c r="B411" s="9" t="s">
        <v>1232</v>
      </c>
      <c r="C411" s="9" t="s">
        <v>1241</v>
      </c>
      <c r="D411" s="9" t="s">
        <v>1241</v>
      </c>
      <c r="E411" s="10">
        <v>4850</v>
      </c>
      <c r="F411" s="10">
        <v>5093</v>
      </c>
      <c r="G411" s="12">
        <v>0.88391752577319582</v>
      </c>
      <c r="H411" s="189">
        <v>0.28843510700962105</v>
      </c>
      <c r="I411" s="210"/>
      <c r="J411" s="58">
        <v>0.28843510700962105</v>
      </c>
      <c r="K411" s="161">
        <v>466</v>
      </c>
      <c r="L411" s="161">
        <v>3522</v>
      </c>
      <c r="M411" s="161">
        <v>3522</v>
      </c>
      <c r="N411" s="8">
        <v>293805.6333333333</v>
      </c>
      <c r="O411" s="8">
        <v>3325091</v>
      </c>
      <c r="P411" s="8">
        <v>3527</v>
      </c>
      <c r="Q411" s="8">
        <v>3527</v>
      </c>
      <c r="R411" s="8">
        <v>0</v>
      </c>
      <c r="S411" s="161">
        <v>3618896.6333333333</v>
      </c>
      <c r="T411" s="69"/>
      <c r="U411" s="201"/>
      <c r="V411" s="1">
        <f t="shared" si="55"/>
        <v>97</v>
      </c>
      <c r="W411" s="6">
        <f t="shared" si="56"/>
        <v>102</v>
      </c>
      <c r="X411" s="23">
        <f t="shared" si="57"/>
        <v>102</v>
      </c>
    </row>
    <row r="412" spans="1:24" s="3" customFormat="1" ht="17.25" customHeight="1" x14ac:dyDescent="0.25">
      <c r="A412" s="53">
        <v>404</v>
      </c>
      <c r="B412" s="9" t="s">
        <v>643</v>
      </c>
      <c r="C412" s="9" t="s">
        <v>120</v>
      </c>
      <c r="D412" s="9" t="s">
        <v>120</v>
      </c>
      <c r="E412" s="10">
        <v>2261</v>
      </c>
      <c r="F412" s="10">
        <v>2374</v>
      </c>
      <c r="G412" s="12">
        <v>0.96019460415745239</v>
      </c>
      <c r="H412" s="189">
        <v>0.2881213142375737</v>
      </c>
      <c r="I412" s="210"/>
      <c r="J412" s="60">
        <v>0.2881213142375737</v>
      </c>
      <c r="K412" s="161">
        <v>44.779999999999745</v>
      </c>
      <c r="L412" s="161">
        <v>1643</v>
      </c>
      <c r="M412" s="161">
        <v>1643</v>
      </c>
      <c r="N412" s="8">
        <v>71736</v>
      </c>
      <c r="O412" s="8">
        <v>125439.99999999999</v>
      </c>
      <c r="P412" s="8">
        <v>1644.7799999999997</v>
      </c>
      <c r="Q412" s="8">
        <v>1644.7799999999997</v>
      </c>
      <c r="R412" s="8">
        <v>0</v>
      </c>
      <c r="S412" s="161">
        <v>197176</v>
      </c>
      <c r="T412" s="131"/>
      <c r="U412" s="201"/>
      <c r="V412" s="1">
        <f t="shared" si="55"/>
        <v>45</v>
      </c>
      <c r="W412" s="6">
        <f t="shared" si="56"/>
        <v>47</v>
      </c>
      <c r="X412" s="23">
        <f t="shared" si="57"/>
        <v>47</v>
      </c>
    </row>
    <row r="413" spans="1:24" s="3" customFormat="1" ht="29.25" customHeight="1" x14ac:dyDescent="0.25">
      <c r="A413" s="53">
        <v>405</v>
      </c>
      <c r="B413" s="9" t="s">
        <v>826</v>
      </c>
      <c r="C413" s="9" t="s">
        <v>827</v>
      </c>
      <c r="D413" s="9" t="s">
        <v>851</v>
      </c>
      <c r="E413" s="10">
        <v>15614</v>
      </c>
      <c r="F413" s="10">
        <v>16095</v>
      </c>
      <c r="G413" s="12">
        <v>0.47860894069424875</v>
      </c>
      <c r="H413" s="189">
        <v>0.28803976390183289</v>
      </c>
      <c r="I413" s="210"/>
      <c r="J413" s="60">
        <v>0.28803976390183289</v>
      </c>
      <c r="K413" s="161">
        <v>7828.7199999999993</v>
      </c>
      <c r="L413" s="161">
        <v>11137</v>
      </c>
      <c r="M413" s="161">
        <v>11137</v>
      </c>
      <c r="N413" s="8">
        <v>1592169.2401855367</v>
      </c>
      <c r="O413" s="8">
        <v>4435205.3603204712</v>
      </c>
      <c r="P413" s="8">
        <v>11146.72</v>
      </c>
      <c r="Q413" s="8">
        <v>11146.72</v>
      </c>
      <c r="R413" s="8">
        <v>0</v>
      </c>
      <c r="S413" s="161">
        <v>6027374.6005060077</v>
      </c>
      <c r="T413" s="131"/>
      <c r="U413" s="218" t="s">
        <v>1715</v>
      </c>
      <c r="V413" s="1">
        <f t="shared" si="55"/>
        <v>312</v>
      </c>
      <c r="W413" s="6">
        <f t="shared" si="56"/>
        <v>322</v>
      </c>
      <c r="X413" s="23">
        <f t="shared" si="57"/>
        <v>322</v>
      </c>
    </row>
    <row r="414" spans="1:24" s="3" customFormat="1" ht="88.5" customHeight="1" x14ac:dyDescent="0.25">
      <c r="A414" s="53">
        <v>406</v>
      </c>
      <c r="B414" s="9" t="s">
        <v>420</v>
      </c>
      <c r="C414" s="9" t="s">
        <v>412</v>
      </c>
      <c r="D414" s="9" t="s">
        <v>412</v>
      </c>
      <c r="E414" s="21">
        <v>3115</v>
      </c>
      <c r="F414" s="21">
        <v>3271</v>
      </c>
      <c r="G414" s="12">
        <v>0.91139646869983948</v>
      </c>
      <c r="H414" s="189">
        <v>0.28798532558850504</v>
      </c>
      <c r="I414" s="210"/>
      <c r="J414" s="39">
        <v>0.28798532558850504</v>
      </c>
      <c r="K414" s="130">
        <v>0</v>
      </c>
      <c r="L414" s="161">
        <v>2264</v>
      </c>
      <c r="M414" s="161">
        <v>2264</v>
      </c>
      <c r="N414" s="70">
        <v>741823</v>
      </c>
      <c r="O414" s="70">
        <v>0</v>
      </c>
      <c r="P414" s="71">
        <v>0</v>
      </c>
      <c r="Q414" s="71"/>
      <c r="R414" s="71">
        <v>0</v>
      </c>
      <c r="S414" s="74">
        <v>741823</v>
      </c>
      <c r="T414" s="131"/>
      <c r="U414" s="201"/>
      <c r="V414" s="1">
        <v>102</v>
      </c>
      <c r="W414" s="6">
        <v>105</v>
      </c>
      <c r="X414" s="23">
        <v>105</v>
      </c>
    </row>
    <row r="415" spans="1:24" s="3" customFormat="1" ht="76.5" customHeight="1" x14ac:dyDescent="0.25">
      <c r="A415" s="53">
        <v>407</v>
      </c>
      <c r="B415" s="9" t="s">
        <v>424</v>
      </c>
      <c r="C415" s="9" t="s">
        <v>416</v>
      </c>
      <c r="D415" s="9" t="s">
        <v>416</v>
      </c>
      <c r="E415" s="21">
        <v>2401</v>
      </c>
      <c r="F415" s="21">
        <v>2280</v>
      </c>
      <c r="G415" s="22">
        <v>0.44731361932528119</v>
      </c>
      <c r="H415" s="189">
        <v>0.28728070175438597</v>
      </c>
      <c r="I415" s="210"/>
      <c r="J415" s="22">
        <v>0.28728070175438597</v>
      </c>
      <c r="K415" s="130">
        <v>1278.98</v>
      </c>
      <c r="L415" s="161">
        <v>1625.0000000000002</v>
      </c>
      <c r="M415" s="161">
        <v>1625.0000000000002</v>
      </c>
      <c r="N415" s="71">
        <v>472813</v>
      </c>
      <c r="O415" s="70">
        <v>1144388</v>
      </c>
      <c r="P415" s="71">
        <v>1576.98</v>
      </c>
      <c r="Q415" s="71">
        <v>1576.98</v>
      </c>
      <c r="R415" s="71">
        <v>0</v>
      </c>
      <c r="S415" s="74">
        <v>1617201</v>
      </c>
      <c r="T415" s="69"/>
      <c r="U415" s="201"/>
      <c r="V415" s="1">
        <v>71</v>
      </c>
      <c r="W415" s="6">
        <v>74</v>
      </c>
      <c r="X415" s="23">
        <v>74</v>
      </c>
    </row>
    <row r="416" spans="1:24" s="3" customFormat="1" x14ac:dyDescent="0.25">
      <c r="A416" s="53">
        <v>408</v>
      </c>
      <c r="B416" s="9" t="s">
        <v>1338</v>
      </c>
      <c r="C416" s="9" t="s">
        <v>1345</v>
      </c>
      <c r="D416" s="9" t="s">
        <v>1361</v>
      </c>
      <c r="E416" s="10">
        <v>5876</v>
      </c>
      <c r="F416" s="10">
        <v>6123</v>
      </c>
      <c r="G416" s="12">
        <v>0.19077603812117086</v>
      </c>
      <c r="H416" s="189">
        <v>0.28548097337906253</v>
      </c>
      <c r="I416" s="210"/>
      <c r="J416" s="58">
        <v>0.28548097337906253</v>
      </c>
      <c r="K416" s="161">
        <v>4637.4799999999996</v>
      </c>
      <c r="L416" s="161">
        <v>4253</v>
      </c>
      <c r="M416" s="161">
        <v>4253</v>
      </c>
      <c r="N416" s="8">
        <v>1585106.9391304348</v>
      </c>
      <c r="O416" s="8">
        <v>1493027</v>
      </c>
      <c r="P416" s="8">
        <v>4257.4799999999996</v>
      </c>
      <c r="Q416" s="8">
        <v>4257.4799999999996</v>
      </c>
      <c r="R416" s="8">
        <v>0</v>
      </c>
      <c r="S416" s="161">
        <v>3078133.9391304348</v>
      </c>
      <c r="T416" s="69"/>
      <c r="U416" s="201"/>
      <c r="V416" s="1">
        <f>IF(F416&gt;=100000,0,ROUND(E416*2%,0))</f>
        <v>118</v>
      </c>
      <c r="W416" s="6">
        <f>IF(F416&lt;100000,X416,0)</f>
        <v>122</v>
      </c>
      <c r="X416" s="23">
        <f>ROUND(F416*2%,0)</f>
        <v>122</v>
      </c>
    </row>
    <row r="417" spans="1:24" s="3" customFormat="1" ht="73.5" customHeight="1" x14ac:dyDescent="0.25">
      <c r="A417" s="53">
        <v>409</v>
      </c>
      <c r="B417" s="9" t="s">
        <v>351</v>
      </c>
      <c r="C417" s="9" t="s">
        <v>356</v>
      </c>
      <c r="D417" s="9" t="s">
        <v>356</v>
      </c>
      <c r="E417" s="21">
        <v>5466</v>
      </c>
      <c r="F417" s="21">
        <v>6013</v>
      </c>
      <c r="G417" s="12">
        <v>0.35967800951335527</v>
      </c>
      <c r="H417" s="189">
        <v>0.28438383502411441</v>
      </c>
      <c r="I417" s="210"/>
      <c r="J417" s="39">
        <v>0.28438383502411441</v>
      </c>
      <c r="K417" s="130">
        <v>3390.6800000000003</v>
      </c>
      <c r="L417" s="8">
        <v>4183</v>
      </c>
      <c r="M417" s="8">
        <v>4183</v>
      </c>
      <c r="N417" s="70">
        <v>1495103.1741935483</v>
      </c>
      <c r="O417" s="70">
        <v>3249310.1290322584</v>
      </c>
      <c r="P417" s="71">
        <v>4193.68</v>
      </c>
      <c r="Q417" s="71">
        <v>4193.68</v>
      </c>
      <c r="R417" s="71">
        <v>0</v>
      </c>
      <c r="S417" s="74">
        <v>4744413.3032258069</v>
      </c>
      <c r="T417" s="131"/>
      <c r="U417" s="201"/>
      <c r="V417" s="1">
        <v>80</v>
      </c>
      <c r="W417" s="6">
        <v>81</v>
      </c>
      <c r="X417" s="23">
        <v>81</v>
      </c>
    </row>
    <row r="418" spans="1:24" s="3" customFormat="1" ht="65.25" customHeight="1" x14ac:dyDescent="0.25">
      <c r="A418" s="53">
        <v>410</v>
      </c>
      <c r="B418" s="9" t="s">
        <v>264</v>
      </c>
      <c r="C418" s="9" t="s">
        <v>268</v>
      </c>
      <c r="D418" s="9" t="s">
        <v>268</v>
      </c>
      <c r="E418" s="21">
        <v>3310</v>
      </c>
      <c r="F418" s="21">
        <v>3814</v>
      </c>
      <c r="G418" s="22">
        <v>0.85589123867069494</v>
      </c>
      <c r="H418" s="189">
        <v>0.28421604614577872</v>
      </c>
      <c r="I418" s="210"/>
      <c r="J418" s="22">
        <v>0.28421604614577872</v>
      </c>
      <c r="K418" s="130">
        <v>0</v>
      </c>
      <c r="L418" s="161">
        <v>2653.9999999999995</v>
      </c>
      <c r="M418" s="161">
        <v>2653.9999999999995</v>
      </c>
      <c r="N418" s="71">
        <v>0</v>
      </c>
      <c r="O418" s="70">
        <v>0</v>
      </c>
      <c r="P418" s="71">
        <v>0</v>
      </c>
      <c r="Q418" s="71">
        <v>0</v>
      </c>
      <c r="R418" s="71">
        <v>0</v>
      </c>
      <c r="S418" s="74">
        <v>0</v>
      </c>
      <c r="T418" s="69"/>
      <c r="U418" s="201"/>
      <c r="V418" s="1">
        <v>69</v>
      </c>
      <c r="W418" s="6">
        <v>72</v>
      </c>
      <c r="X418" s="23">
        <v>72</v>
      </c>
    </row>
    <row r="419" spans="1:24" s="3" customFormat="1" x14ac:dyDescent="0.25">
      <c r="A419" s="53">
        <v>412</v>
      </c>
      <c r="B419" s="9" t="s">
        <v>133</v>
      </c>
      <c r="C419" s="9" t="s">
        <v>145</v>
      </c>
      <c r="D419" s="9" t="s">
        <v>145</v>
      </c>
      <c r="E419" s="10">
        <v>3349</v>
      </c>
      <c r="F419" s="10">
        <v>3516</v>
      </c>
      <c r="G419" s="12">
        <v>0.53657808300985366</v>
      </c>
      <c r="H419" s="189">
        <v>0.28384527872582482</v>
      </c>
      <c r="I419" s="210"/>
      <c r="J419" s="58">
        <v>0.28384527872582482</v>
      </c>
      <c r="K419" s="161">
        <v>1485.02</v>
      </c>
      <c r="L419" s="161">
        <v>2448</v>
      </c>
      <c r="M419" s="161">
        <v>2448</v>
      </c>
      <c r="N419" s="8">
        <v>767845.07692307688</v>
      </c>
      <c r="O419" s="8">
        <v>2195667.3846153845</v>
      </c>
      <c r="P419" s="8">
        <v>2451.02</v>
      </c>
      <c r="Q419" s="8">
        <v>2451.02</v>
      </c>
      <c r="R419" s="8">
        <v>0</v>
      </c>
      <c r="S419" s="161">
        <v>2963512.4615384615</v>
      </c>
      <c r="T419" s="69"/>
      <c r="U419" s="201"/>
      <c r="V419" s="1">
        <f>IF(F419&gt;=100000,0,ROUND(E419*2%,0))</f>
        <v>67</v>
      </c>
      <c r="W419" s="6">
        <f>IF(F419&lt;100000,X419,0)</f>
        <v>70</v>
      </c>
      <c r="X419" s="23">
        <f>ROUND(F419*2%,0)</f>
        <v>70</v>
      </c>
    </row>
    <row r="420" spans="1:24" s="3" customFormat="1" ht="65.25" customHeight="1" x14ac:dyDescent="0.25">
      <c r="A420" s="53">
        <v>413</v>
      </c>
      <c r="B420" s="9" t="s">
        <v>16</v>
      </c>
      <c r="C420" s="9" t="s">
        <v>29</v>
      </c>
      <c r="D420" s="9" t="s">
        <v>59</v>
      </c>
      <c r="E420" s="21">
        <v>2170</v>
      </c>
      <c r="F420" s="21">
        <v>2279</v>
      </c>
      <c r="G420" s="22">
        <v>0.95023041474654402</v>
      </c>
      <c r="H420" s="189">
        <v>0.28214129003949096</v>
      </c>
      <c r="I420" s="210"/>
      <c r="J420" s="39">
        <v>0.28214129003949096</v>
      </c>
      <c r="K420" s="130">
        <v>64.599999999999909</v>
      </c>
      <c r="L420" s="161">
        <v>1590</v>
      </c>
      <c r="M420" s="161">
        <v>1590</v>
      </c>
      <c r="N420" s="70">
        <v>53422.06153846161</v>
      </c>
      <c r="O420" s="70">
        <v>94852.692307692414</v>
      </c>
      <c r="P420" s="71">
        <v>1592.6</v>
      </c>
      <c r="Q420" s="71">
        <v>1592.6</v>
      </c>
      <c r="R420" s="71">
        <v>0</v>
      </c>
      <c r="S420" s="74">
        <v>148274.75384615402</v>
      </c>
      <c r="T420" s="131"/>
      <c r="U420" s="201"/>
      <c r="V420" s="1">
        <v>68</v>
      </c>
      <c r="W420" s="6">
        <v>69</v>
      </c>
      <c r="X420" s="23">
        <v>69</v>
      </c>
    </row>
    <row r="421" spans="1:24" s="3" customFormat="1" ht="69" customHeight="1" x14ac:dyDescent="0.25">
      <c r="A421" s="53">
        <v>414</v>
      </c>
      <c r="B421" s="9" t="s">
        <v>601</v>
      </c>
      <c r="C421" s="9" t="s">
        <v>626</v>
      </c>
      <c r="D421" s="9" t="s">
        <v>626</v>
      </c>
      <c r="E421" s="21">
        <v>2150</v>
      </c>
      <c r="F421" s="21">
        <v>2258</v>
      </c>
      <c r="G421" s="22">
        <v>0.42046511627906979</v>
      </c>
      <c r="H421" s="189">
        <v>0.2812223206377325</v>
      </c>
      <c r="I421" s="210"/>
      <c r="J421" s="39">
        <v>0.2812223206377325</v>
      </c>
      <c r="K421" s="130">
        <v>1203</v>
      </c>
      <c r="L421" s="161">
        <v>1578.0000000000002</v>
      </c>
      <c r="M421" s="161">
        <v>1578.0000000000002</v>
      </c>
      <c r="N421" s="70">
        <v>632354.80000000005</v>
      </c>
      <c r="O421" s="71">
        <v>1449596.4</v>
      </c>
      <c r="P421" s="71">
        <v>1580</v>
      </c>
      <c r="Q421" s="71">
        <v>1580</v>
      </c>
      <c r="R421" s="71">
        <v>0</v>
      </c>
      <c r="S421" s="74">
        <v>2081951.2</v>
      </c>
      <c r="T421" s="131"/>
      <c r="U421" s="201"/>
      <c r="V421" s="1">
        <v>60</v>
      </c>
      <c r="W421" s="6">
        <v>61</v>
      </c>
      <c r="X421" s="23">
        <v>61</v>
      </c>
    </row>
    <row r="422" spans="1:24" s="3" customFormat="1" x14ac:dyDescent="0.25">
      <c r="A422" s="53">
        <v>415</v>
      </c>
      <c r="B422" s="9" t="s">
        <v>207</v>
      </c>
      <c r="C422" s="9" t="s">
        <v>223</v>
      </c>
      <c r="D422" s="9" t="s">
        <v>235</v>
      </c>
      <c r="E422" s="10">
        <v>1675</v>
      </c>
      <c r="F422" s="10">
        <v>2162</v>
      </c>
      <c r="G422" s="12">
        <v>0.34029850746268658</v>
      </c>
      <c r="H422" s="189">
        <v>0.28122109158186864</v>
      </c>
      <c r="I422" s="210"/>
      <c r="J422" s="60">
        <v>0.28122109158186864</v>
      </c>
      <c r="K422" s="161">
        <v>1071.5</v>
      </c>
      <c r="L422" s="161">
        <v>1510.9999999999998</v>
      </c>
      <c r="M422" s="161">
        <v>1510.9999999999998</v>
      </c>
      <c r="N422" s="8">
        <v>442816.26666666672</v>
      </c>
      <c r="O422" s="8">
        <v>1100468.7272727273</v>
      </c>
      <c r="P422" s="8">
        <v>1520.5</v>
      </c>
      <c r="Q422" s="8">
        <v>1520.5</v>
      </c>
      <c r="R422" s="8">
        <v>0</v>
      </c>
      <c r="S422" s="161">
        <v>1543284.9939393941</v>
      </c>
      <c r="T422" s="131"/>
      <c r="U422" s="201"/>
      <c r="V422" s="1">
        <f>IF(F422&gt;=100000,0,ROUND(E422*2%,0))</f>
        <v>34</v>
      </c>
      <c r="W422" s="6">
        <f>IF(F422&lt;100000,X422,0)</f>
        <v>43</v>
      </c>
      <c r="X422" s="23">
        <f>ROUND(F422*2%,0)</f>
        <v>43</v>
      </c>
    </row>
    <row r="423" spans="1:24" s="3" customFormat="1" x14ac:dyDescent="0.25">
      <c r="A423" s="53">
        <v>416</v>
      </c>
      <c r="B423" s="9" t="s">
        <v>601</v>
      </c>
      <c r="C423" s="9" t="s">
        <v>618</v>
      </c>
      <c r="D423" s="9" t="s">
        <v>634</v>
      </c>
      <c r="E423" s="10">
        <v>3442</v>
      </c>
      <c r="F423" s="10">
        <v>3075</v>
      </c>
      <c r="G423" s="12">
        <v>0.6194262011752506</v>
      </c>
      <c r="H423" s="189">
        <v>0.28075396825396826</v>
      </c>
      <c r="I423" s="210"/>
      <c r="J423" s="58">
        <v>0</v>
      </c>
      <c r="K423" s="161">
        <v>1309.9350155547875</v>
      </c>
      <c r="L423" s="161">
        <v>2149.6815476190477</v>
      </c>
      <c r="M423" s="161">
        <v>3013</v>
      </c>
      <c r="N423" s="8">
        <v>4594286</v>
      </c>
      <c r="O423" s="8">
        <v>4180063</v>
      </c>
      <c r="P423" s="8">
        <v>2149.6815476190477</v>
      </c>
      <c r="Q423" s="8">
        <v>3013</v>
      </c>
      <c r="R423" s="8">
        <v>2639608</v>
      </c>
      <c r="S423" s="161">
        <v>11413957</v>
      </c>
      <c r="T423" s="69"/>
      <c r="U423" s="201"/>
      <c r="V423" s="1">
        <f>IF(F423&gt;=100000,0,ROUND(E423*2%,0))</f>
        <v>69</v>
      </c>
      <c r="W423" s="6">
        <f>IF(F423&lt;100000,X423,0)</f>
        <v>62</v>
      </c>
      <c r="X423" s="23">
        <f>ROUND(F423*2%,0)</f>
        <v>62</v>
      </c>
    </row>
    <row r="424" spans="1:24" s="6" customFormat="1" x14ac:dyDescent="0.25">
      <c r="A424" s="53">
        <v>417</v>
      </c>
      <c r="B424" s="20" t="s">
        <v>1015</v>
      </c>
      <c r="C424" s="20" t="s">
        <v>1478</v>
      </c>
      <c r="D424" s="20" t="s">
        <v>1478</v>
      </c>
      <c r="E424" s="21">
        <v>3186</v>
      </c>
      <c r="F424" s="21">
        <v>3186</v>
      </c>
      <c r="G424" s="22">
        <v>0.98</v>
      </c>
      <c r="H424" s="189">
        <v>0.28000000000000003</v>
      </c>
      <c r="I424" s="210"/>
      <c r="J424" s="17">
        <v>0.28000000000000003</v>
      </c>
      <c r="K424" s="18">
        <v>63</v>
      </c>
      <c r="L424" s="18">
        <v>2293.92</v>
      </c>
      <c r="M424" s="18">
        <v>2293.92</v>
      </c>
      <c r="N424" s="25">
        <v>80000</v>
      </c>
      <c r="O424" s="25">
        <v>5735000</v>
      </c>
      <c r="P424" s="25">
        <v>2373</v>
      </c>
      <c r="Q424" s="25">
        <v>2373</v>
      </c>
      <c r="R424" s="25">
        <v>0</v>
      </c>
      <c r="S424" s="18">
        <v>5815000</v>
      </c>
      <c r="T424" s="72"/>
      <c r="U424" s="218" t="s">
        <v>1715</v>
      </c>
      <c r="V424" s="1"/>
      <c r="X424" s="23"/>
    </row>
    <row r="425" spans="1:24" s="6" customFormat="1" ht="74.25" customHeight="1" x14ac:dyDescent="0.25">
      <c r="A425" s="53">
        <v>418</v>
      </c>
      <c r="B425" s="20" t="s">
        <v>166</v>
      </c>
      <c r="C425" s="20" t="s">
        <v>182</v>
      </c>
      <c r="D425" s="20" t="s">
        <v>199</v>
      </c>
      <c r="E425" s="21">
        <v>2972</v>
      </c>
      <c r="F425" s="21">
        <v>3121</v>
      </c>
      <c r="G425" s="22">
        <v>0.99798115746971727</v>
      </c>
      <c r="H425" s="189">
        <v>0.2710669657161166</v>
      </c>
      <c r="I425" s="210"/>
      <c r="J425" s="17">
        <v>0.22172380647228451</v>
      </c>
      <c r="K425" s="18">
        <v>0</v>
      </c>
      <c r="L425" s="18">
        <v>2213</v>
      </c>
      <c r="M425" s="18">
        <v>2367</v>
      </c>
      <c r="N425" s="25">
        <v>0</v>
      </c>
      <c r="O425" s="25">
        <v>1575241.7516339866</v>
      </c>
      <c r="P425" s="25">
        <v>2215.56</v>
      </c>
      <c r="Q425" s="25">
        <v>2215.56</v>
      </c>
      <c r="R425" s="25">
        <v>0</v>
      </c>
      <c r="S425" s="18">
        <v>1575241.7516339866</v>
      </c>
      <c r="T425" s="72"/>
      <c r="U425" s="199"/>
      <c r="V425" s="1"/>
      <c r="X425" s="23"/>
    </row>
    <row r="426" spans="1:24" s="6" customFormat="1" ht="87.75" customHeight="1" x14ac:dyDescent="0.25">
      <c r="A426" s="53">
        <v>419</v>
      </c>
      <c r="B426" s="20" t="s">
        <v>969</v>
      </c>
      <c r="C426" s="20" t="s">
        <v>990</v>
      </c>
      <c r="D426" s="20" t="s">
        <v>990</v>
      </c>
      <c r="E426" s="21">
        <v>2609</v>
      </c>
      <c r="F426" s="21">
        <v>2739</v>
      </c>
      <c r="G426" s="22">
        <v>0.45764660789574552</v>
      </c>
      <c r="H426" s="189">
        <v>0.26542533771449434</v>
      </c>
      <c r="I426" s="210"/>
      <c r="J426" s="17">
        <v>0</v>
      </c>
      <c r="K426" s="18">
        <v>1362.8200000000002</v>
      </c>
      <c r="L426" s="18">
        <v>1956.9999999999998</v>
      </c>
      <c r="M426" s="18">
        <v>2684</v>
      </c>
      <c r="N426" s="25">
        <v>844025.46666666656</v>
      </c>
      <c r="O426" s="25">
        <v>2469480.3333333335</v>
      </c>
      <c r="P426" s="25">
        <v>1959.8200000000002</v>
      </c>
      <c r="Q426" s="25">
        <v>2556.8200000000002</v>
      </c>
      <c r="R426" s="25">
        <v>1471323.7943706189</v>
      </c>
      <c r="S426" s="18">
        <v>4784829.5943706185</v>
      </c>
      <c r="T426" s="72"/>
      <c r="U426" s="199"/>
      <c r="V426" s="1"/>
      <c r="X426" s="23"/>
    </row>
    <row r="427" spans="1:24" s="6" customFormat="1" ht="105.75" customHeight="1" x14ac:dyDescent="0.25">
      <c r="A427" s="53">
        <v>420</v>
      </c>
      <c r="B427" s="20" t="s">
        <v>1147</v>
      </c>
      <c r="C427" s="20" t="s">
        <v>1141</v>
      </c>
      <c r="D427" s="20" t="s">
        <v>1141</v>
      </c>
      <c r="E427" s="21">
        <v>6472</v>
      </c>
      <c r="F427" s="21">
        <v>7119</v>
      </c>
      <c r="G427" s="22">
        <v>0.29125463535228679</v>
      </c>
      <c r="H427" s="189">
        <v>0.26253687315634217</v>
      </c>
      <c r="I427" s="210"/>
      <c r="J427" s="22">
        <v>0.26253687315634217</v>
      </c>
      <c r="K427" s="18">
        <v>4457.5599999999995</v>
      </c>
      <c r="L427" s="18">
        <v>5108</v>
      </c>
      <c r="M427" s="18">
        <v>5108</v>
      </c>
      <c r="N427" s="25">
        <v>2488418.5565217389</v>
      </c>
      <c r="O427" s="25">
        <v>5003445.3913043486</v>
      </c>
      <c r="P427" s="25">
        <v>5120.5599999999995</v>
      </c>
      <c r="Q427" s="25">
        <v>5120.5599999999995</v>
      </c>
      <c r="R427" s="25">
        <v>0</v>
      </c>
      <c r="S427" s="18">
        <v>7491863.9478260875</v>
      </c>
      <c r="T427" s="72"/>
      <c r="U427" s="199"/>
      <c r="V427" s="1"/>
      <c r="X427" s="23"/>
    </row>
    <row r="428" spans="1:24" s="6" customFormat="1" x14ac:dyDescent="0.25">
      <c r="A428" s="53">
        <v>421</v>
      </c>
      <c r="B428" s="20" t="s">
        <v>793</v>
      </c>
      <c r="C428" s="20" t="s">
        <v>800</v>
      </c>
      <c r="D428" s="54" t="s">
        <v>800</v>
      </c>
      <c r="E428" s="132">
        <v>4477</v>
      </c>
      <c r="F428" s="70">
        <v>4701</v>
      </c>
      <c r="G428" s="22">
        <v>0.85123966942148765</v>
      </c>
      <c r="H428" s="189">
        <v>0.26100829610721121</v>
      </c>
      <c r="I428" s="210"/>
      <c r="J428" s="17">
        <v>0</v>
      </c>
      <c r="K428" s="18">
        <v>576.46</v>
      </c>
      <c r="L428" s="18">
        <v>3380</v>
      </c>
      <c r="M428" s="18">
        <v>4607</v>
      </c>
      <c r="N428" s="25">
        <v>425671.76842105272</v>
      </c>
      <c r="O428" s="25">
        <v>1105633</v>
      </c>
      <c r="P428" s="25">
        <v>3384.46</v>
      </c>
      <c r="Q428" s="25">
        <v>4387.46</v>
      </c>
      <c r="R428" s="25">
        <v>1734845.1457972354</v>
      </c>
      <c r="S428" s="18">
        <v>3266149.9142182879</v>
      </c>
      <c r="T428" s="72"/>
      <c r="U428" s="199"/>
      <c r="V428" s="1"/>
      <c r="X428" s="23"/>
    </row>
    <row r="429" spans="1:24" s="6" customFormat="1" ht="25.5" customHeight="1" x14ac:dyDescent="0.25">
      <c r="A429" s="53">
        <v>422</v>
      </c>
      <c r="B429" s="20" t="s">
        <v>207</v>
      </c>
      <c r="C429" s="20" t="s">
        <v>225</v>
      </c>
      <c r="D429" s="54" t="s">
        <v>237</v>
      </c>
      <c r="E429" s="132">
        <v>1934</v>
      </c>
      <c r="F429" s="70">
        <v>2031</v>
      </c>
      <c r="G429" s="22">
        <v>0.33402275077559468</v>
      </c>
      <c r="H429" s="189">
        <v>0.25947808961102903</v>
      </c>
      <c r="I429" s="210"/>
      <c r="J429" s="17">
        <v>0.25947808961102903</v>
      </c>
      <c r="K429" s="18">
        <v>0</v>
      </c>
      <c r="L429" s="18">
        <v>1463</v>
      </c>
      <c r="M429" s="18">
        <v>1463</v>
      </c>
      <c r="N429" s="25">
        <v>0</v>
      </c>
      <c r="O429" s="25">
        <v>0</v>
      </c>
      <c r="P429" s="25">
        <v>0</v>
      </c>
      <c r="Q429" s="25">
        <v>0</v>
      </c>
      <c r="R429" s="25">
        <v>0</v>
      </c>
      <c r="S429" s="18">
        <v>0</v>
      </c>
      <c r="T429" s="72" t="s">
        <v>11</v>
      </c>
      <c r="U429" s="199"/>
      <c r="V429" s="1"/>
      <c r="X429" s="23"/>
    </row>
    <row r="430" spans="1:24" s="6" customFormat="1" x14ac:dyDescent="0.25">
      <c r="A430" s="53">
        <v>423</v>
      </c>
      <c r="B430" s="20" t="s">
        <v>16</v>
      </c>
      <c r="C430" s="20" t="s">
        <v>31</v>
      </c>
      <c r="D430" s="54" t="s">
        <v>49</v>
      </c>
      <c r="E430" s="132">
        <v>3696</v>
      </c>
      <c r="F430" s="70">
        <v>3782</v>
      </c>
      <c r="G430" s="22">
        <v>0.94047619047619102</v>
      </c>
      <c r="H430" s="189">
        <v>0.25912215758857748</v>
      </c>
      <c r="I430" s="210"/>
      <c r="J430" s="17">
        <v>0.25912215758857748</v>
      </c>
      <c r="K430" s="18">
        <v>146.07999999999993</v>
      </c>
      <c r="L430" s="18">
        <v>2726</v>
      </c>
      <c r="M430" s="18">
        <v>2726</v>
      </c>
      <c r="N430" s="25">
        <v>166747</v>
      </c>
      <c r="O430" s="25">
        <v>3820165.0681818263</v>
      </c>
      <c r="P430" s="25">
        <v>2728.08</v>
      </c>
      <c r="Q430" s="25">
        <v>2728.08</v>
      </c>
      <c r="R430" s="25">
        <v>0</v>
      </c>
      <c r="S430" s="18">
        <v>3986912.0681818263</v>
      </c>
      <c r="T430" s="72"/>
      <c r="U430" s="199"/>
      <c r="V430" s="1"/>
      <c r="X430" s="23"/>
    </row>
    <row r="431" spans="1:24" s="6" customFormat="1" x14ac:dyDescent="0.25">
      <c r="A431" s="53">
        <v>424</v>
      </c>
      <c r="B431" s="20" t="s">
        <v>1147</v>
      </c>
      <c r="C431" s="20" t="s">
        <v>1155</v>
      </c>
      <c r="D431" s="20" t="s">
        <v>1194</v>
      </c>
      <c r="E431" s="21">
        <v>6975</v>
      </c>
      <c r="F431" s="21">
        <v>7652</v>
      </c>
      <c r="G431" s="22">
        <v>0.77405017921146968</v>
      </c>
      <c r="H431" s="189">
        <v>0.25849451123889178</v>
      </c>
      <c r="I431" s="210"/>
      <c r="J431" s="17">
        <v>0.20569785676947203</v>
      </c>
      <c r="K431" s="18">
        <v>1436.5</v>
      </c>
      <c r="L431" s="18">
        <v>5521</v>
      </c>
      <c r="M431" s="18">
        <v>5925</v>
      </c>
      <c r="N431" s="25">
        <v>696198.0307692308</v>
      </c>
      <c r="O431" s="25">
        <v>4933700.692307693</v>
      </c>
      <c r="P431" s="25">
        <v>5534.5</v>
      </c>
      <c r="Q431" s="25">
        <v>5918.5</v>
      </c>
      <c r="R431" s="25">
        <v>0</v>
      </c>
      <c r="S431" s="18">
        <v>5629898.7230769238</v>
      </c>
      <c r="T431" s="72"/>
      <c r="U431" s="199"/>
      <c r="V431" s="1"/>
      <c r="X431" s="23"/>
    </row>
    <row r="432" spans="1:24" s="6" customFormat="1" ht="21" x14ac:dyDescent="0.25">
      <c r="A432" s="53">
        <v>425</v>
      </c>
      <c r="B432" s="20" t="s">
        <v>909</v>
      </c>
      <c r="C432" s="20" t="s">
        <v>917</v>
      </c>
      <c r="D432" s="20" t="s">
        <v>934</v>
      </c>
      <c r="E432" s="21">
        <v>5015</v>
      </c>
      <c r="F432" s="21">
        <v>5224</v>
      </c>
      <c r="G432" s="22">
        <v>0.43349950149551347</v>
      </c>
      <c r="H432" s="189">
        <v>0.25842266462480856</v>
      </c>
      <c r="I432" s="210"/>
      <c r="J432" s="17">
        <v>0.25842266462480856</v>
      </c>
      <c r="K432" s="18">
        <v>2740.7</v>
      </c>
      <c r="L432" s="18">
        <v>3770</v>
      </c>
      <c r="M432" s="18">
        <v>3770</v>
      </c>
      <c r="N432" s="25">
        <v>1702136.6914529915</v>
      </c>
      <c r="O432" s="25">
        <v>3778646.448717948</v>
      </c>
      <c r="P432" s="25">
        <v>3773.7</v>
      </c>
      <c r="Q432" s="25">
        <v>3773.7</v>
      </c>
      <c r="R432" s="25">
        <v>0</v>
      </c>
      <c r="S432" s="18">
        <v>5480783.1401709393</v>
      </c>
      <c r="T432" s="72"/>
      <c r="U432" s="199"/>
      <c r="V432" s="1"/>
      <c r="X432" s="23"/>
    </row>
    <row r="433" spans="1:24" s="6" customFormat="1" ht="21" x14ac:dyDescent="0.25">
      <c r="A433" s="53">
        <v>426</v>
      </c>
      <c r="B433" s="20" t="s">
        <v>858</v>
      </c>
      <c r="C433" s="20" t="s">
        <v>867</v>
      </c>
      <c r="D433" s="20" t="s">
        <v>896</v>
      </c>
      <c r="E433" s="21">
        <v>4674</v>
      </c>
      <c r="F433" s="21">
        <v>4830</v>
      </c>
      <c r="G433" s="22">
        <v>0.65126230209670521</v>
      </c>
      <c r="H433" s="189">
        <v>0.25838509316770186</v>
      </c>
      <c r="I433" s="210"/>
      <c r="J433" s="17">
        <v>0.25838509316770186</v>
      </c>
      <c r="K433" s="18">
        <v>0</v>
      </c>
      <c r="L433" s="18">
        <v>3485</v>
      </c>
      <c r="M433" s="18">
        <v>3485</v>
      </c>
      <c r="N433" s="25">
        <v>0</v>
      </c>
      <c r="O433" s="25">
        <v>0</v>
      </c>
      <c r="P433" s="25">
        <v>0</v>
      </c>
      <c r="Q433" s="25">
        <v>0</v>
      </c>
      <c r="R433" s="25">
        <v>0</v>
      </c>
      <c r="S433" s="18">
        <v>0</v>
      </c>
      <c r="T433" s="72" t="s">
        <v>11</v>
      </c>
      <c r="U433" s="199"/>
      <c r="V433" s="1"/>
      <c r="X433" s="23"/>
    </row>
    <row r="434" spans="1:24" s="6" customFormat="1" x14ac:dyDescent="0.25">
      <c r="A434" s="53">
        <v>427</v>
      </c>
      <c r="B434" s="20" t="s">
        <v>1015</v>
      </c>
      <c r="C434" s="20" t="s">
        <v>1045</v>
      </c>
      <c r="D434" s="20" t="s">
        <v>1084</v>
      </c>
      <c r="E434" s="21">
        <v>2792</v>
      </c>
      <c r="F434" s="21">
        <v>2932</v>
      </c>
      <c r="G434" s="22">
        <v>1</v>
      </c>
      <c r="H434" s="189">
        <v>0.25750341064120053</v>
      </c>
      <c r="I434" s="210"/>
      <c r="J434" s="17">
        <v>0</v>
      </c>
      <c r="K434" s="18">
        <v>0</v>
      </c>
      <c r="L434" s="18">
        <v>2118</v>
      </c>
      <c r="M434" s="18">
        <v>2873</v>
      </c>
      <c r="N434" s="25">
        <v>0</v>
      </c>
      <c r="O434" s="25">
        <v>3217961.75</v>
      </c>
      <c r="P434" s="25">
        <v>2121.16</v>
      </c>
      <c r="Q434" s="25">
        <v>2736.16</v>
      </c>
      <c r="R434" s="25">
        <v>1502199.7945855537</v>
      </c>
      <c r="S434" s="18">
        <v>4720161.5445855539</v>
      </c>
      <c r="T434" s="72"/>
      <c r="U434" s="199"/>
      <c r="V434" s="1"/>
      <c r="X434" s="23"/>
    </row>
    <row r="435" spans="1:24" s="6" customFormat="1" x14ac:dyDescent="0.25">
      <c r="A435" s="53">
        <v>428</v>
      </c>
      <c r="B435" s="20" t="s">
        <v>378</v>
      </c>
      <c r="C435" s="20" t="s">
        <v>431</v>
      </c>
      <c r="D435" s="20" t="s">
        <v>431</v>
      </c>
      <c r="E435" s="21">
        <v>12611</v>
      </c>
      <c r="F435" s="21">
        <v>15133</v>
      </c>
      <c r="G435" s="22">
        <v>0.547379272064071</v>
      </c>
      <c r="H435" s="189">
        <v>0.25705412013480472</v>
      </c>
      <c r="I435" s="210"/>
      <c r="J435" s="17">
        <v>0.25705412013480472</v>
      </c>
      <c r="K435" s="18">
        <v>5455.7800000000007</v>
      </c>
      <c r="L435" s="18">
        <v>10940.000000000002</v>
      </c>
      <c r="M435" s="18">
        <v>10940.000000000002</v>
      </c>
      <c r="N435" s="25">
        <v>2353122.1</v>
      </c>
      <c r="O435" s="25">
        <v>7349209.875</v>
      </c>
      <c r="P435" s="25">
        <v>10990.78</v>
      </c>
      <c r="Q435" s="25">
        <v>10990.78</v>
      </c>
      <c r="R435" s="25">
        <v>0</v>
      </c>
      <c r="S435" s="18">
        <v>9702331.9749999996</v>
      </c>
      <c r="T435" s="72"/>
      <c r="U435" s="218" t="s">
        <v>1715</v>
      </c>
      <c r="V435" s="1"/>
      <c r="X435" s="23"/>
    </row>
    <row r="436" spans="1:24" s="3" customFormat="1" x14ac:dyDescent="0.25">
      <c r="A436" s="53">
        <v>429</v>
      </c>
      <c r="B436" s="9" t="s">
        <v>315</v>
      </c>
      <c r="C436" s="9" t="s">
        <v>327</v>
      </c>
      <c r="D436" s="9" t="s">
        <v>327</v>
      </c>
      <c r="E436" s="10">
        <v>2945</v>
      </c>
      <c r="F436" s="10">
        <v>3092</v>
      </c>
      <c r="G436" s="12">
        <v>0.86791171477079798</v>
      </c>
      <c r="H436" s="189">
        <v>0.25679172056921085</v>
      </c>
      <c r="I436" s="210"/>
      <c r="J436" s="58">
        <v>0.25679172056921085</v>
      </c>
      <c r="K436" s="161">
        <v>330.09999999999991</v>
      </c>
      <c r="L436" s="161">
        <v>2236</v>
      </c>
      <c r="M436" s="161">
        <v>2236</v>
      </c>
      <c r="N436" s="8">
        <v>243186.99999999997</v>
      </c>
      <c r="O436" s="8">
        <v>2525656</v>
      </c>
      <c r="P436" s="8">
        <v>2239.1</v>
      </c>
      <c r="Q436" s="8">
        <v>2239.1</v>
      </c>
      <c r="R436" s="8">
        <v>0</v>
      </c>
      <c r="S436" s="161">
        <v>2768843</v>
      </c>
      <c r="T436" s="69"/>
      <c r="U436" s="201"/>
      <c r="V436" s="1">
        <f t="shared" ref="V436:V467" si="58">IF(F436&gt;=100000,0,ROUND(E436*2%,0))</f>
        <v>59</v>
      </c>
      <c r="W436" s="6">
        <f t="shared" ref="W436:W467" si="59">IF(F436&lt;100000,X436,0)</f>
        <v>62</v>
      </c>
      <c r="X436" s="23">
        <f t="shared" ref="X436:X467" si="60">ROUND(F436*2%,0)</f>
        <v>62</v>
      </c>
    </row>
    <row r="437" spans="1:24" s="3" customFormat="1" x14ac:dyDescent="0.25">
      <c r="A437" s="53">
        <v>430</v>
      </c>
      <c r="B437" s="9" t="s">
        <v>1088</v>
      </c>
      <c r="C437" s="9" t="s">
        <v>1092</v>
      </c>
      <c r="D437" s="9" t="s">
        <v>1119</v>
      </c>
      <c r="E437" s="10">
        <v>5035</v>
      </c>
      <c r="F437" s="10">
        <v>5287</v>
      </c>
      <c r="G437" s="12">
        <v>0.48321747765640516</v>
      </c>
      <c r="H437" s="189">
        <v>0.25666729714393793</v>
      </c>
      <c r="I437" s="210"/>
      <c r="J437" s="58">
        <v>0.25666729714393793</v>
      </c>
      <c r="K437" s="161">
        <v>2501.3000000000002</v>
      </c>
      <c r="L437" s="161">
        <v>3824.0000000000005</v>
      </c>
      <c r="M437" s="161">
        <v>3824.0000000000005</v>
      </c>
      <c r="N437" s="8">
        <v>591035.05092592607</v>
      </c>
      <c r="O437" s="8">
        <v>1163291.5324074074</v>
      </c>
      <c r="P437" s="8">
        <v>3829.3</v>
      </c>
      <c r="Q437" s="8">
        <v>3829.3</v>
      </c>
      <c r="R437" s="8">
        <v>0</v>
      </c>
      <c r="S437" s="161">
        <v>1754326.5833333335</v>
      </c>
      <c r="T437" s="69"/>
      <c r="U437" s="201"/>
      <c r="V437" s="1">
        <f t="shared" si="58"/>
        <v>101</v>
      </c>
      <c r="W437" s="6">
        <f t="shared" si="59"/>
        <v>106</v>
      </c>
      <c r="X437" s="23">
        <f t="shared" si="60"/>
        <v>106</v>
      </c>
    </row>
    <row r="438" spans="1:24" s="3" customFormat="1" x14ac:dyDescent="0.25">
      <c r="A438" s="53">
        <v>431</v>
      </c>
      <c r="B438" s="9" t="s">
        <v>425</v>
      </c>
      <c r="C438" s="9" t="s">
        <v>451</v>
      </c>
      <c r="D438" s="9" t="s">
        <v>451</v>
      </c>
      <c r="E438" s="10">
        <v>2931</v>
      </c>
      <c r="F438" s="10">
        <v>3078</v>
      </c>
      <c r="G438" s="12">
        <v>0.17741385192766973</v>
      </c>
      <c r="H438" s="189">
        <v>0.25373619233268357</v>
      </c>
      <c r="I438" s="210"/>
      <c r="J438" s="58">
        <v>0.25373619233268357</v>
      </c>
      <c r="K438" s="161">
        <v>2352.38</v>
      </c>
      <c r="L438" s="8">
        <v>2235</v>
      </c>
      <c r="M438" s="11">
        <v>2235</v>
      </c>
      <c r="N438" s="8">
        <v>1064392.5185185184</v>
      </c>
      <c r="O438" s="8">
        <v>1870484.2592592598</v>
      </c>
      <c r="P438" s="8">
        <v>2238.38</v>
      </c>
      <c r="Q438" s="8">
        <v>2238.38</v>
      </c>
      <c r="R438" s="8">
        <v>0</v>
      </c>
      <c r="S438" s="161">
        <v>2934876.777777778</v>
      </c>
      <c r="T438" s="69"/>
      <c r="U438" s="201"/>
      <c r="V438" s="1">
        <f t="shared" si="58"/>
        <v>59</v>
      </c>
      <c r="W438" s="6">
        <f t="shared" si="59"/>
        <v>62</v>
      </c>
      <c r="X438" s="23">
        <f t="shared" si="60"/>
        <v>62</v>
      </c>
    </row>
    <row r="439" spans="1:24" s="3" customFormat="1" x14ac:dyDescent="0.25">
      <c r="A439" s="53">
        <v>432</v>
      </c>
      <c r="B439" s="9" t="s">
        <v>1276</v>
      </c>
      <c r="C439" s="9" t="s">
        <v>1281</v>
      </c>
      <c r="D439" s="9" t="s">
        <v>1281</v>
      </c>
      <c r="E439" s="10">
        <v>3910</v>
      </c>
      <c r="F439" s="10">
        <v>4106</v>
      </c>
      <c r="G439" s="12">
        <v>0.81687979539641942</v>
      </c>
      <c r="H439" s="189">
        <v>0.25255723331709695</v>
      </c>
      <c r="I439" s="210"/>
      <c r="J439" s="60">
        <v>0.25255723331709695</v>
      </c>
      <c r="K439" s="161">
        <v>637.79999999999973</v>
      </c>
      <c r="L439" s="161">
        <v>2987</v>
      </c>
      <c r="M439" s="161">
        <v>2987</v>
      </c>
      <c r="N439" s="8">
        <v>657409.63076923066</v>
      </c>
      <c r="O439" s="8">
        <v>4927402.307692307</v>
      </c>
      <c r="P439" s="8">
        <v>2990.7999999999997</v>
      </c>
      <c r="Q439" s="8">
        <v>2990.7999999999997</v>
      </c>
      <c r="R439" s="8">
        <v>0</v>
      </c>
      <c r="S439" s="161">
        <v>5584811.9384615375</v>
      </c>
      <c r="T439" s="131"/>
      <c r="U439" s="201"/>
      <c r="V439" s="1">
        <f t="shared" si="58"/>
        <v>78</v>
      </c>
      <c r="W439" s="6">
        <f t="shared" si="59"/>
        <v>82</v>
      </c>
      <c r="X439" s="23">
        <f t="shared" si="60"/>
        <v>82</v>
      </c>
    </row>
    <row r="440" spans="1:24" s="3" customFormat="1" x14ac:dyDescent="0.25">
      <c r="A440" s="53">
        <v>433</v>
      </c>
      <c r="B440" s="9" t="s">
        <v>1147</v>
      </c>
      <c r="C440" s="9" t="s">
        <v>1179</v>
      </c>
      <c r="D440" s="9" t="s">
        <v>1179</v>
      </c>
      <c r="E440" s="10">
        <v>2058</v>
      </c>
      <c r="F440" s="10">
        <v>2161</v>
      </c>
      <c r="G440" s="12">
        <v>0.21428571428571427</v>
      </c>
      <c r="H440" s="189">
        <v>0.25173530772790376</v>
      </c>
      <c r="I440" s="210"/>
      <c r="J440" s="58">
        <v>0.25173530772790376</v>
      </c>
      <c r="K440" s="161">
        <v>1575.84</v>
      </c>
      <c r="L440" s="8">
        <v>1574</v>
      </c>
      <c r="M440" s="11">
        <v>1574</v>
      </c>
      <c r="N440" s="8">
        <v>949306.4</v>
      </c>
      <c r="O440" s="8">
        <v>1665608</v>
      </c>
      <c r="P440" s="8">
        <v>1575.84</v>
      </c>
      <c r="Q440" s="8">
        <v>1575.84</v>
      </c>
      <c r="R440" s="8">
        <v>0</v>
      </c>
      <c r="S440" s="161">
        <v>2614914.4</v>
      </c>
      <c r="T440" s="69"/>
      <c r="U440" s="201"/>
      <c r="V440" s="1">
        <f t="shared" si="58"/>
        <v>41</v>
      </c>
      <c r="W440" s="6">
        <f t="shared" si="59"/>
        <v>43</v>
      </c>
      <c r="X440" s="23">
        <f t="shared" si="60"/>
        <v>43</v>
      </c>
    </row>
    <row r="441" spans="1:24" s="3" customFormat="1" x14ac:dyDescent="0.25">
      <c r="A441" s="53">
        <v>434</v>
      </c>
      <c r="B441" s="9" t="s">
        <v>425</v>
      </c>
      <c r="C441" s="9" t="s">
        <v>439</v>
      </c>
      <c r="D441" s="9" t="s">
        <v>439</v>
      </c>
      <c r="E441" s="10">
        <v>7889</v>
      </c>
      <c r="F441" s="10">
        <v>8678</v>
      </c>
      <c r="G441" s="12">
        <v>1</v>
      </c>
      <c r="H441" s="189">
        <v>0.2504033187370362</v>
      </c>
      <c r="I441" s="210"/>
      <c r="J441" s="58">
        <v>0.2504033187370362</v>
      </c>
      <c r="K441" s="161">
        <v>0</v>
      </c>
      <c r="L441" s="161">
        <v>6330.9999999999991</v>
      </c>
      <c r="M441" s="161">
        <v>6330.9999999999991</v>
      </c>
      <c r="N441" s="8">
        <v>0</v>
      </c>
      <c r="O441" s="8">
        <v>4271855</v>
      </c>
      <c r="P441" s="8">
        <v>6347.22</v>
      </c>
      <c r="Q441" s="8">
        <v>6347.22</v>
      </c>
      <c r="R441" s="8">
        <v>0</v>
      </c>
      <c r="S441" s="161">
        <v>4271855</v>
      </c>
      <c r="T441" s="69"/>
      <c r="U441" s="201"/>
      <c r="V441" s="1">
        <f t="shared" si="58"/>
        <v>158</v>
      </c>
      <c r="W441" s="6">
        <f t="shared" si="59"/>
        <v>174</v>
      </c>
      <c r="X441" s="23">
        <f t="shared" si="60"/>
        <v>174</v>
      </c>
    </row>
    <row r="442" spans="1:24" s="3" customFormat="1" x14ac:dyDescent="0.25">
      <c r="A442" s="53">
        <v>435</v>
      </c>
      <c r="B442" s="9" t="s">
        <v>1147</v>
      </c>
      <c r="C442" s="9" t="s">
        <v>1168</v>
      </c>
      <c r="D442" s="9" t="s">
        <v>1196</v>
      </c>
      <c r="E442" s="10">
        <v>3195</v>
      </c>
      <c r="F442" s="10">
        <v>3518</v>
      </c>
      <c r="G442" s="12">
        <v>0.41220657276995304</v>
      </c>
      <c r="H442" s="189">
        <v>0.25014212620807275</v>
      </c>
      <c r="I442" s="210"/>
      <c r="J442" s="58">
        <v>0</v>
      </c>
      <c r="K442" s="161">
        <v>0</v>
      </c>
      <c r="L442" s="161">
        <v>2568</v>
      </c>
      <c r="M442" s="161">
        <v>3448</v>
      </c>
      <c r="N442" s="8">
        <v>0</v>
      </c>
      <c r="O442" s="8">
        <v>0</v>
      </c>
      <c r="P442" s="8">
        <v>0</v>
      </c>
      <c r="Q442" s="8">
        <v>712</v>
      </c>
      <c r="R442" s="8">
        <v>0</v>
      </c>
      <c r="S442" s="161">
        <v>0</v>
      </c>
      <c r="T442" s="69"/>
      <c r="U442" s="201"/>
      <c r="V442" s="1">
        <f t="shared" si="58"/>
        <v>64</v>
      </c>
      <c r="W442" s="6">
        <f t="shared" si="59"/>
        <v>70</v>
      </c>
      <c r="X442" s="23">
        <f t="shared" si="60"/>
        <v>70</v>
      </c>
    </row>
    <row r="443" spans="1:24" s="3" customFormat="1" x14ac:dyDescent="0.25">
      <c r="A443" s="53">
        <v>436</v>
      </c>
      <c r="B443" s="9" t="s">
        <v>166</v>
      </c>
      <c r="C443" s="9" t="s">
        <v>177</v>
      </c>
      <c r="D443" s="9" t="s">
        <v>200</v>
      </c>
      <c r="E443" s="10">
        <v>4549</v>
      </c>
      <c r="F443" s="10">
        <v>4749</v>
      </c>
      <c r="G443" s="12">
        <v>0.49879094306440974</v>
      </c>
      <c r="H443" s="189">
        <v>0.2484733628132238</v>
      </c>
      <c r="I443" s="210"/>
      <c r="J443" s="60">
        <v>0.2484733628132238</v>
      </c>
      <c r="K443" s="161">
        <v>2189.0199999999995</v>
      </c>
      <c r="L443" s="161">
        <v>3474</v>
      </c>
      <c r="M443" s="161">
        <v>3474</v>
      </c>
      <c r="N443" s="8">
        <v>297182.84878048784</v>
      </c>
      <c r="O443" s="8">
        <v>935832.463414634</v>
      </c>
      <c r="P443" s="8">
        <v>3478.0199999999995</v>
      </c>
      <c r="Q443" s="8">
        <v>3478.0199999999995</v>
      </c>
      <c r="R443" s="8">
        <v>0</v>
      </c>
      <c r="S443" s="161">
        <v>1233015.3121951218</v>
      </c>
      <c r="T443" s="131"/>
      <c r="U443" s="201"/>
      <c r="V443" s="1">
        <f t="shared" si="58"/>
        <v>91</v>
      </c>
      <c r="W443" s="6">
        <f t="shared" si="59"/>
        <v>95</v>
      </c>
      <c r="X443" s="23">
        <f t="shared" si="60"/>
        <v>95</v>
      </c>
    </row>
    <row r="444" spans="1:24" s="3" customFormat="1" x14ac:dyDescent="0.25">
      <c r="A444" s="53">
        <v>437</v>
      </c>
      <c r="B444" s="9" t="s">
        <v>793</v>
      </c>
      <c r="C444" s="9" t="s">
        <v>815</v>
      </c>
      <c r="D444" s="9" t="s">
        <v>815</v>
      </c>
      <c r="E444" s="10">
        <v>2106</v>
      </c>
      <c r="F444" s="10">
        <v>2211</v>
      </c>
      <c r="G444" s="12">
        <v>0.60208926875593538</v>
      </c>
      <c r="H444" s="189">
        <v>0.24559023066485752</v>
      </c>
      <c r="I444" s="210"/>
      <c r="J444" s="58">
        <v>0.24559023066485752</v>
      </c>
      <c r="K444" s="161">
        <v>795.88000000000011</v>
      </c>
      <c r="L444" s="161">
        <v>1624</v>
      </c>
      <c r="M444" s="161">
        <v>1624</v>
      </c>
      <c r="N444" s="8">
        <v>470948.8</v>
      </c>
      <c r="O444" s="8">
        <v>1644974.5454545454</v>
      </c>
      <c r="P444" s="8">
        <v>1625.88</v>
      </c>
      <c r="Q444" s="8">
        <v>1625.88</v>
      </c>
      <c r="R444" s="8">
        <v>0</v>
      </c>
      <c r="S444" s="161">
        <v>2115923.3454545452</v>
      </c>
      <c r="T444" s="69"/>
      <c r="U444" s="201"/>
      <c r="V444" s="1">
        <f t="shared" si="58"/>
        <v>42</v>
      </c>
      <c r="W444" s="6">
        <f t="shared" si="59"/>
        <v>44</v>
      </c>
      <c r="X444" s="23">
        <f t="shared" si="60"/>
        <v>44</v>
      </c>
    </row>
    <row r="445" spans="1:24" s="3" customFormat="1" ht="21" x14ac:dyDescent="0.25">
      <c r="A445" s="53">
        <v>438</v>
      </c>
      <c r="B445" s="9" t="s">
        <v>826</v>
      </c>
      <c r="C445" s="9" t="s">
        <v>830</v>
      </c>
      <c r="D445" s="9" t="s">
        <v>854</v>
      </c>
      <c r="E445" s="10">
        <v>8239</v>
      </c>
      <c r="F445" s="10">
        <v>8723</v>
      </c>
      <c r="G445" s="12">
        <v>0.23328073795363516</v>
      </c>
      <c r="H445" s="189">
        <v>0.24464060529634299</v>
      </c>
      <c r="I445" s="210"/>
      <c r="J445" s="60">
        <v>0</v>
      </c>
      <c r="K445" s="161">
        <v>6152.22</v>
      </c>
      <c r="L445" s="161">
        <v>6415</v>
      </c>
      <c r="M445" s="161">
        <v>8549</v>
      </c>
      <c r="N445" s="8">
        <v>3088275.7003584234</v>
      </c>
      <c r="O445" s="8">
        <v>6011790.0824372768</v>
      </c>
      <c r="P445" s="8">
        <v>6152.22</v>
      </c>
      <c r="Q445" s="8">
        <v>6152.22</v>
      </c>
      <c r="R445" s="8">
        <v>2094815.5051161195</v>
      </c>
      <c r="S445" s="161">
        <v>11194881.287911821</v>
      </c>
      <c r="T445" s="131"/>
      <c r="U445" s="201"/>
      <c r="V445" s="1">
        <f t="shared" si="58"/>
        <v>165</v>
      </c>
      <c r="W445" s="6">
        <f t="shared" si="59"/>
        <v>174</v>
      </c>
      <c r="X445" s="23">
        <f t="shared" si="60"/>
        <v>174</v>
      </c>
    </row>
    <row r="446" spans="1:24" s="3" customFormat="1" x14ac:dyDescent="0.25">
      <c r="A446" s="53">
        <v>439</v>
      </c>
      <c r="B446" s="9" t="s">
        <v>939</v>
      </c>
      <c r="C446" s="9" t="s">
        <v>957</v>
      </c>
      <c r="D446" s="9" t="s">
        <v>957</v>
      </c>
      <c r="E446" s="10">
        <v>3629</v>
      </c>
      <c r="F446" s="10">
        <v>3810</v>
      </c>
      <c r="G446" s="12">
        <v>0.42380821162854782</v>
      </c>
      <c r="H446" s="189">
        <v>0.24409448818897636</v>
      </c>
      <c r="I446" s="210"/>
      <c r="J446" s="60">
        <v>0.24409448818897636</v>
      </c>
      <c r="K446" s="161">
        <v>2018.42</v>
      </c>
      <c r="L446" s="161">
        <v>2804</v>
      </c>
      <c r="M446" s="161">
        <v>2804</v>
      </c>
      <c r="N446" s="8">
        <v>1076275.2</v>
      </c>
      <c r="O446" s="8">
        <v>2612875.9999999995</v>
      </c>
      <c r="P446" s="8">
        <v>2807.42</v>
      </c>
      <c r="Q446" s="8">
        <v>2807.42</v>
      </c>
      <c r="R446" s="8">
        <v>0</v>
      </c>
      <c r="S446" s="161">
        <v>3689151.1999999993</v>
      </c>
      <c r="T446" s="131"/>
      <c r="U446" s="201"/>
      <c r="V446" s="1">
        <f t="shared" si="58"/>
        <v>73</v>
      </c>
      <c r="W446" s="6">
        <f t="shared" si="59"/>
        <v>76</v>
      </c>
      <c r="X446" s="23">
        <f t="shared" si="60"/>
        <v>76</v>
      </c>
    </row>
    <row r="447" spans="1:24" s="3" customFormat="1" x14ac:dyDescent="0.25">
      <c r="A447" s="53">
        <v>440</v>
      </c>
      <c r="B447" s="9" t="s">
        <v>282</v>
      </c>
      <c r="C447" s="9" t="s">
        <v>292</v>
      </c>
      <c r="D447" s="9" t="s">
        <v>292</v>
      </c>
      <c r="E447" s="10">
        <v>4515</v>
      </c>
      <c r="F447" s="10">
        <v>4741</v>
      </c>
      <c r="G447" s="12">
        <v>0.9875968992248062</v>
      </c>
      <c r="H447" s="189">
        <v>0.24151022990930182</v>
      </c>
      <c r="I447" s="210"/>
      <c r="J447" s="58">
        <v>0.24151022990930182</v>
      </c>
      <c r="K447" s="161">
        <v>0</v>
      </c>
      <c r="L447" s="8">
        <v>3501</v>
      </c>
      <c r="M447" s="11">
        <v>3501</v>
      </c>
      <c r="N447" s="8">
        <v>0</v>
      </c>
      <c r="O447" s="8">
        <v>0</v>
      </c>
      <c r="P447" s="8">
        <v>0</v>
      </c>
      <c r="Q447" s="8">
        <v>0</v>
      </c>
      <c r="R447" s="8">
        <v>0</v>
      </c>
      <c r="S447" s="161">
        <v>0</v>
      </c>
      <c r="T447" s="69"/>
      <c r="U447" s="201"/>
      <c r="V447" s="1">
        <f t="shared" si="58"/>
        <v>90</v>
      </c>
      <c r="W447" s="6">
        <f t="shared" si="59"/>
        <v>95</v>
      </c>
      <c r="X447" s="23">
        <f t="shared" si="60"/>
        <v>95</v>
      </c>
    </row>
    <row r="448" spans="1:24" s="3" customFormat="1" ht="31.5" x14ac:dyDescent="0.25">
      <c r="A448" s="53">
        <v>441</v>
      </c>
      <c r="B448" s="9" t="s">
        <v>684</v>
      </c>
      <c r="C448" s="9" t="s">
        <v>689</v>
      </c>
      <c r="D448" s="9" t="s">
        <v>699</v>
      </c>
      <c r="E448" s="10">
        <v>8011</v>
      </c>
      <c r="F448" s="10">
        <v>8315</v>
      </c>
      <c r="G448" s="12">
        <v>0.82811134689801524</v>
      </c>
      <c r="H448" s="189">
        <v>0.23920625375826815</v>
      </c>
      <c r="I448" s="210"/>
      <c r="J448" s="58">
        <v>0.13698135898977751</v>
      </c>
      <c r="K448" s="161">
        <v>1216.7799999999997</v>
      </c>
      <c r="L448" s="161">
        <v>6160</v>
      </c>
      <c r="M448" s="161">
        <v>7010</v>
      </c>
      <c r="N448" s="8">
        <v>908068.89287925686</v>
      </c>
      <c r="O448" s="8">
        <v>9881367.3012477718</v>
      </c>
      <c r="P448" s="8">
        <v>6165.78</v>
      </c>
      <c r="Q448" s="8">
        <v>6794.78</v>
      </c>
      <c r="R448" s="8">
        <v>0</v>
      </c>
      <c r="S448" s="161">
        <v>10789436.194127029</v>
      </c>
      <c r="T448" s="69"/>
      <c r="U448" s="201"/>
      <c r="V448" s="1">
        <f t="shared" si="58"/>
        <v>160</v>
      </c>
      <c r="W448" s="6">
        <f t="shared" si="59"/>
        <v>166</v>
      </c>
      <c r="X448" s="23">
        <f t="shared" si="60"/>
        <v>166</v>
      </c>
    </row>
    <row r="449" spans="1:24" s="3" customFormat="1" x14ac:dyDescent="0.25">
      <c r="A449" s="53">
        <v>442</v>
      </c>
      <c r="B449" s="9" t="s">
        <v>939</v>
      </c>
      <c r="C449" s="9" t="s">
        <v>804</v>
      </c>
      <c r="D449" s="9" t="s">
        <v>804</v>
      </c>
      <c r="E449" s="10">
        <v>3439</v>
      </c>
      <c r="F449" s="10">
        <v>3611</v>
      </c>
      <c r="G449" s="12">
        <v>0.20732771154405349</v>
      </c>
      <c r="H449" s="189">
        <v>0.23649958460260315</v>
      </c>
      <c r="I449" s="210"/>
      <c r="J449" s="58">
        <v>0.23649958460260315</v>
      </c>
      <c r="K449" s="161">
        <v>2657.22</v>
      </c>
      <c r="L449" s="161">
        <v>2685</v>
      </c>
      <c r="M449" s="161">
        <v>2685</v>
      </c>
      <c r="N449" s="8">
        <v>1505396.7478260868</v>
      </c>
      <c r="O449" s="8">
        <v>2679929.3043478257</v>
      </c>
      <c r="P449" s="8">
        <v>2688.22</v>
      </c>
      <c r="Q449" s="8">
        <v>2688.22</v>
      </c>
      <c r="R449" s="8">
        <v>0</v>
      </c>
      <c r="S449" s="161">
        <v>4185326.0521739125</v>
      </c>
      <c r="T449" s="69"/>
      <c r="U449" s="201"/>
      <c r="V449" s="1">
        <f t="shared" si="58"/>
        <v>69</v>
      </c>
      <c r="W449" s="6">
        <f t="shared" si="59"/>
        <v>72</v>
      </c>
      <c r="X449" s="23">
        <f t="shared" si="60"/>
        <v>72</v>
      </c>
    </row>
    <row r="450" spans="1:24" s="3" customFormat="1" x14ac:dyDescent="0.25">
      <c r="A450" s="53">
        <v>443</v>
      </c>
      <c r="B450" s="9" t="s">
        <v>264</v>
      </c>
      <c r="C450" s="9" t="s">
        <v>267</v>
      </c>
      <c r="D450" s="9" t="s">
        <v>267</v>
      </c>
      <c r="E450" s="10">
        <v>4861</v>
      </c>
      <c r="F450" s="10">
        <v>5455</v>
      </c>
      <c r="G450" s="12">
        <v>0.82781320715902074</v>
      </c>
      <c r="H450" s="189">
        <v>0.23428047662694776</v>
      </c>
      <c r="I450" s="210"/>
      <c r="J450" s="60">
        <v>0.23428047662694776</v>
      </c>
      <c r="K450" s="161">
        <v>0</v>
      </c>
      <c r="L450" s="161">
        <v>4068</v>
      </c>
      <c r="M450" s="161">
        <v>4068</v>
      </c>
      <c r="N450" s="8">
        <v>0</v>
      </c>
      <c r="O450" s="8">
        <v>0</v>
      </c>
      <c r="P450" s="8">
        <v>0</v>
      </c>
      <c r="Q450" s="8">
        <v>0</v>
      </c>
      <c r="R450" s="8">
        <v>0</v>
      </c>
      <c r="S450" s="161">
        <v>0</v>
      </c>
      <c r="T450" s="131"/>
      <c r="U450" s="201"/>
      <c r="V450" s="1">
        <f t="shared" si="58"/>
        <v>97</v>
      </c>
      <c r="W450" s="6">
        <f t="shared" si="59"/>
        <v>109</v>
      </c>
      <c r="X450" s="23">
        <f t="shared" si="60"/>
        <v>109</v>
      </c>
    </row>
    <row r="451" spans="1:24" s="3" customFormat="1" x14ac:dyDescent="0.25">
      <c r="A451" s="53">
        <v>444</v>
      </c>
      <c r="B451" s="9" t="s">
        <v>793</v>
      </c>
      <c r="C451" s="9" t="s">
        <v>805</v>
      </c>
      <c r="D451" s="9" t="s">
        <v>805</v>
      </c>
      <c r="E451" s="10">
        <v>3422</v>
      </c>
      <c r="F451" s="10">
        <v>3593</v>
      </c>
      <c r="G451" s="12">
        <v>0.78755113968439505</v>
      </c>
      <c r="H451" s="189">
        <v>0.23072641246868911</v>
      </c>
      <c r="I451" s="210"/>
      <c r="J451" s="60">
        <v>0.23072641246868911</v>
      </c>
      <c r="K451" s="161">
        <v>658.56</v>
      </c>
      <c r="L451" s="161">
        <v>2692</v>
      </c>
      <c r="M451" s="161">
        <v>2692</v>
      </c>
      <c r="N451" s="8">
        <v>408444.39999999997</v>
      </c>
      <c r="O451" s="8">
        <v>2726253.0909090908</v>
      </c>
      <c r="P451" s="8">
        <v>2695.56</v>
      </c>
      <c r="Q451" s="8">
        <v>2695.56</v>
      </c>
      <c r="R451" s="8">
        <v>0</v>
      </c>
      <c r="S451" s="161">
        <v>3134697.4909090907</v>
      </c>
      <c r="T451" s="131"/>
      <c r="U451" s="201"/>
      <c r="V451" s="1">
        <f t="shared" si="58"/>
        <v>68</v>
      </c>
      <c r="W451" s="6">
        <f t="shared" si="59"/>
        <v>72</v>
      </c>
      <c r="X451" s="23">
        <f t="shared" si="60"/>
        <v>72</v>
      </c>
    </row>
    <row r="452" spans="1:24" s="3" customFormat="1" x14ac:dyDescent="0.25">
      <c r="A452" s="53">
        <v>445</v>
      </c>
      <c r="B452" s="9" t="s">
        <v>1015</v>
      </c>
      <c r="C452" s="9" t="s">
        <v>1030</v>
      </c>
      <c r="D452" s="9" t="s">
        <v>1030</v>
      </c>
      <c r="E452" s="10">
        <v>5790</v>
      </c>
      <c r="F452" s="10">
        <v>6369</v>
      </c>
      <c r="G452" s="12">
        <v>0.83989637305699494</v>
      </c>
      <c r="H452" s="189">
        <v>0.22923535876903753</v>
      </c>
      <c r="I452" s="210"/>
      <c r="J452" s="58">
        <v>0</v>
      </c>
      <c r="K452" s="161">
        <v>811.19999999999982</v>
      </c>
      <c r="L452" s="161">
        <v>4782</v>
      </c>
      <c r="M452" s="161">
        <v>6242</v>
      </c>
      <c r="N452" s="8">
        <v>470811.59999999992</v>
      </c>
      <c r="O452" s="8">
        <v>4748185.2</v>
      </c>
      <c r="P452" s="8">
        <v>4793.2</v>
      </c>
      <c r="Q452" s="8">
        <v>5674.2</v>
      </c>
      <c r="R452" s="8">
        <v>1903199.9584474659</v>
      </c>
      <c r="S452" s="161">
        <v>7122196.7584474655</v>
      </c>
      <c r="T452" s="69"/>
      <c r="U452" s="201"/>
      <c r="V452" s="1">
        <f t="shared" si="58"/>
        <v>116</v>
      </c>
      <c r="W452" s="6">
        <f t="shared" si="59"/>
        <v>127</v>
      </c>
      <c r="X452" s="23">
        <f t="shared" si="60"/>
        <v>127</v>
      </c>
    </row>
    <row r="453" spans="1:24" s="3" customFormat="1" x14ac:dyDescent="0.25">
      <c r="A453" s="53">
        <v>446</v>
      </c>
      <c r="B453" s="9" t="s">
        <v>1323</v>
      </c>
      <c r="C453" s="9" t="s">
        <v>1328</v>
      </c>
      <c r="D453" s="9" t="s">
        <v>1328</v>
      </c>
      <c r="E453" s="10">
        <v>3356</v>
      </c>
      <c r="F453" s="10">
        <v>3380</v>
      </c>
      <c r="G453" s="12">
        <v>0.747</v>
      </c>
      <c r="H453" s="189">
        <v>0.22900000000000001</v>
      </c>
      <c r="I453" s="210"/>
      <c r="J453" s="58">
        <v>0.22900000000000001</v>
      </c>
      <c r="K453" s="161">
        <v>849.06799999999998</v>
      </c>
      <c r="L453" s="161">
        <v>2537.98</v>
      </c>
      <c r="M453" s="161">
        <v>2537.98</v>
      </c>
      <c r="N453" s="8">
        <v>1619703</v>
      </c>
      <c r="O453" s="8">
        <v>1490136</v>
      </c>
      <c r="P453" s="8">
        <v>2588</v>
      </c>
      <c r="Q453" s="8">
        <v>2588</v>
      </c>
      <c r="R453" s="8">
        <v>1512895</v>
      </c>
      <c r="S453" s="161">
        <v>3003031</v>
      </c>
      <c r="T453" s="69"/>
      <c r="U453" s="201"/>
      <c r="V453" s="1">
        <f t="shared" si="58"/>
        <v>67</v>
      </c>
      <c r="W453" s="6">
        <f t="shared" si="59"/>
        <v>68</v>
      </c>
      <c r="X453" s="23">
        <f t="shared" si="60"/>
        <v>68</v>
      </c>
    </row>
    <row r="454" spans="1:24" s="3" customFormat="1" x14ac:dyDescent="0.25">
      <c r="A454" s="53">
        <v>447</v>
      </c>
      <c r="B454" s="9" t="s">
        <v>1338</v>
      </c>
      <c r="C454" s="9" t="s">
        <v>1349</v>
      </c>
      <c r="D454" s="9" t="s">
        <v>1349</v>
      </c>
      <c r="E454" s="10">
        <v>2893</v>
      </c>
      <c r="F454" s="10">
        <v>3038</v>
      </c>
      <c r="G454" s="12">
        <v>0.72900103698582785</v>
      </c>
      <c r="H454" s="189">
        <v>0.22876892692560896</v>
      </c>
      <c r="I454" s="210"/>
      <c r="J454" s="60">
        <v>0.22876892692560896</v>
      </c>
      <c r="K454" s="161">
        <v>0</v>
      </c>
      <c r="L454" s="161">
        <v>2282</v>
      </c>
      <c r="M454" s="161">
        <v>2282</v>
      </c>
      <c r="N454" s="8">
        <v>0</v>
      </c>
      <c r="O454" s="8">
        <v>0</v>
      </c>
      <c r="P454" s="8">
        <v>0</v>
      </c>
      <c r="Q454" s="8">
        <v>0</v>
      </c>
      <c r="R454" s="8">
        <v>0</v>
      </c>
      <c r="S454" s="161">
        <v>0</v>
      </c>
      <c r="T454" s="131"/>
      <c r="U454" s="201"/>
      <c r="V454" s="1">
        <f t="shared" si="58"/>
        <v>58</v>
      </c>
      <c r="W454" s="6">
        <f t="shared" si="59"/>
        <v>61</v>
      </c>
      <c r="X454" s="23">
        <f t="shared" si="60"/>
        <v>61</v>
      </c>
    </row>
    <row r="455" spans="1:24" s="3" customFormat="1" ht="21" x14ac:dyDescent="0.25">
      <c r="A455" s="53">
        <v>448</v>
      </c>
      <c r="B455" s="9" t="s">
        <v>969</v>
      </c>
      <c r="C455" s="9" t="s">
        <v>975</v>
      </c>
      <c r="D455" s="9" t="s">
        <v>1615</v>
      </c>
      <c r="E455" s="10">
        <v>6204</v>
      </c>
      <c r="F455" s="10">
        <v>3857</v>
      </c>
      <c r="G455" s="12">
        <v>0.30383623468729853</v>
      </c>
      <c r="H455" s="189">
        <v>0.22789732953072336</v>
      </c>
      <c r="I455" s="210"/>
      <c r="J455" s="58">
        <v>0.22789732953072336</v>
      </c>
      <c r="K455" s="161">
        <v>638</v>
      </c>
      <c r="L455" s="161">
        <v>2901</v>
      </c>
      <c r="M455" s="161">
        <v>2901</v>
      </c>
      <c r="N455" s="8">
        <v>6225204.0339138908</v>
      </c>
      <c r="O455" s="8">
        <v>9079935.0348631255</v>
      </c>
      <c r="P455" s="8">
        <v>2901</v>
      </c>
      <c r="Q455" s="8">
        <v>2901</v>
      </c>
      <c r="R455" s="8">
        <v>0</v>
      </c>
      <c r="S455" s="161">
        <v>15305139.068777017</v>
      </c>
      <c r="T455" s="69"/>
      <c r="U455" s="201"/>
      <c r="V455" s="1">
        <f t="shared" si="58"/>
        <v>124</v>
      </c>
      <c r="W455" s="6">
        <f t="shared" si="59"/>
        <v>77</v>
      </c>
      <c r="X455" s="23">
        <f t="shared" si="60"/>
        <v>77</v>
      </c>
    </row>
    <row r="456" spans="1:24" s="3" customFormat="1" x14ac:dyDescent="0.25">
      <c r="A456" s="53">
        <v>449</v>
      </c>
      <c r="B456" s="9" t="s">
        <v>1276</v>
      </c>
      <c r="C456" s="9" t="s">
        <v>1279</v>
      </c>
      <c r="D456" s="9" t="s">
        <v>1279</v>
      </c>
      <c r="E456" s="10">
        <v>4689</v>
      </c>
      <c r="F456" s="10">
        <v>4923</v>
      </c>
      <c r="G456" s="12">
        <v>0</v>
      </c>
      <c r="H456" s="189">
        <v>0.22750355474304285</v>
      </c>
      <c r="I456" s="210"/>
      <c r="J456" s="60">
        <v>0.22750355474304285</v>
      </c>
      <c r="K456" s="161">
        <v>4595.22</v>
      </c>
      <c r="L456" s="161">
        <v>3705</v>
      </c>
      <c r="M456" s="161">
        <v>3705</v>
      </c>
      <c r="N456" s="8">
        <v>4065628.0000000009</v>
      </c>
      <c r="O456" s="8">
        <v>7096001.8181818184</v>
      </c>
      <c r="P456" s="8">
        <v>3709.2200000000003</v>
      </c>
      <c r="Q456" s="8">
        <v>3709.2200000000003</v>
      </c>
      <c r="R456" s="8">
        <v>0</v>
      </c>
      <c r="S456" s="161">
        <v>11161629.81818182</v>
      </c>
      <c r="T456" s="131"/>
      <c r="U456" s="201"/>
      <c r="V456" s="1">
        <f t="shared" si="58"/>
        <v>94</v>
      </c>
      <c r="W456" s="6">
        <f t="shared" si="59"/>
        <v>98</v>
      </c>
      <c r="X456" s="23">
        <f t="shared" si="60"/>
        <v>98</v>
      </c>
    </row>
    <row r="457" spans="1:24" s="3" customFormat="1" ht="21" x14ac:dyDescent="0.25">
      <c r="A457" s="53">
        <v>450</v>
      </c>
      <c r="B457" s="9" t="s">
        <v>709</v>
      </c>
      <c r="C457" s="9" t="s">
        <v>713</v>
      </c>
      <c r="D457" s="9" t="s">
        <v>746</v>
      </c>
      <c r="E457" s="10">
        <v>13332</v>
      </c>
      <c r="F457" s="10">
        <v>14294</v>
      </c>
      <c r="G457" s="12">
        <v>0.4192919291929193</v>
      </c>
      <c r="H457" s="189">
        <v>0.22743808591017209</v>
      </c>
      <c r="I457" s="210"/>
      <c r="J457" s="58">
        <v>0.22743808591017209</v>
      </c>
      <c r="K457" s="161">
        <v>0</v>
      </c>
      <c r="L457" s="161">
        <v>10757</v>
      </c>
      <c r="M457" s="161">
        <v>10757</v>
      </c>
      <c r="N457" s="8">
        <v>0</v>
      </c>
      <c r="O457" s="8">
        <v>0</v>
      </c>
      <c r="P457" s="8">
        <v>0</v>
      </c>
      <c r="Q457" s="8">
        <v>0</v>
      </c>
      <c r="R457" s="8">
        <v>0</v>
      </c>
      <c r="S457" s="161">
        <v>0</v>
      </c>
      <c r="T457" s="69"/>
      <c r="U457" s="218" t="s">
        <v>1715</v>
      </c>
      <c r="V457" s="1">
        <f t="shared" si="58"/>
        <v>267</v>
      </c>
      <c r="W457" s="6">
        <f t="shared" si="59"/>
        <v>286</v>
      </c>
      <c r="X457" s="23">
        <f t="shared" si="60"/>
        <v>286</v>
      </c>
    </row>
    <row r="458" spans="1:24" s="3" customFormat="1" x14ac:dyDescent="0.25">
      <c r="A458" s="53">
        <v>451</v>
      </c>
      <c r="B458" s="9" t="s">
        <v>1088</v>
      </c>
      <c r="C458" s="9" t="s">
        <v>1101</v>
      </c>
      <c r="D458" s="9" t="s">
        <v>1115</v>
      </c>
      <c r="E458" s="10">
        <v>3049</v>
      </c>
      <c r="F458" s="10">
        <v>3167</v>
      </c>
      <c r="G458" s="12">
        <v>0.20137750081994096</v>
      </c>
      <c r="H458" s="189">
        <v>0.22671297758130723</v>
      </c>
      <c r="I458" s="210"/>
      <c r="J458" s="58">
        <v>0.22671297758130723</v>
      </c>
      <c r="K458" s="161">
        <v>2374.02</v>
      </c>
      <c r="L458" s="161">
        <v>2386</v>
      </c>
      <c r="M458" s="161">
        <v>2386</v>
      </c>
      <c r="N458" s="8">
        <v>2304669.968627451</v>
      </c>
      <c r="O458" s="8">
        <v>2039728.6470588236</v>
      </c>
      <c r="P458" s="8">
        <v>2388.02</v>
      </c>
      <c r="Q458" s="8">
        <v>0</v>
      </c>
      <c r="R458" s="8">
        <v>0</v>
      </c>
      <c r="S458" s="161">
        <v>4344398.6156862751</v>
      </c>
      <c r="T458" s="69"/>
      <c r="U458" s="201"/>
      <c r="V458" s="1">
        <f t="shared" si="58"/>
        <v>61</v>
      </c>
      <c r="W458" s="6">
        <f t="shared" si="59"/>
        <v>63</v>
      </c>
      <c r="X458" s="23">
        <f t="shared" si="60"/>
        <v>63</v>
      </c>
    </row>
    <row r="459" spans="1:24" s="3" customFormat="1" x14ac:dyDescent="0.25">
      <c r="A459" s="53">
        <v>452</v>
      </c>
      <c r="B459" s="9" t="s">
        <v>793</v>
      </c>
      <c r="C459" s="9" t="s">
        <v>810</v>
      </c>
      <c r="D459" s="9" t="s">
        <v>821</v>
      </c>
      <c r="E459" s="10">
        <v>2756</v>
      </c>
      <c r="F459" s="10">
        <v>2894</v>
      </c>
      <c r="G459" s="12">
        <v>0.56204644412191584</v>
      </c>
      <c r="H459" s="189">
        <v>0.22391154111955772</v>
      </c>
      <c r="I459" s="210"/>
      <c r="J459" s="58">
        <v>0.13752591568762959</v>
      </c>
      <c r="K459" s="161">
        <v>1151.8800000000001</v>
      </c>
      <c r="L459" s="8">
        <v>2188</v>
      </c>
      <c r="M459" s="11">
        <v>2438</v>
      </c>
      <c r="N459" s="8">
        <v>741274.06315789453</v>
      </c>
      <c r="O459" s="8">
        <v>2756122.2727272725</v>
      </c>
      <c r="P459" s="8">
        <v>2190.88</v>
      </c>
      <c r="Q459" s="8">
        <v>2363.88</v>
      </c>
      <c r="R459" s="8">
        <v>0</v>
      </c>
      <c r="S459" s="161">
        <v>3497396.3358851671</v>
      </c>
      <c r="T459" s="69"/>
      <c r="U459" s="201"/>
      <c r="V459" s="1">
        <f t="shared" si="58"/>
        <v>55</v>
      </c>
      <c r="W459" s="6">
        <f t="shared" si="59"/>
        <v>58</v>
      </c>
      <c r="X459" s="23">
        <f t="shared" si="60"/>
        <v>58</v>
      </c>
    </row>
    <row r="460" spans="1:24" s="3" customFormat="1" ht="31.5" x14ac:dyDescent="0.25">
      <c r="A460" s="53">
        <v>453</v>
      </c>
      <c r="B460" s="9" t="s">
        <v>1292</v>
      </c>
      <c r="C460" s="9" t="s">
        <v>1525</v>
      </c>
      <c r="D460" s="9" t="s">
        <v>1526</v>
      </c>
      <c r="E460" s="10">
        <v>4403</v>
      </c>
      <c r="F460" s="10">
        <v>4535</v>
      </c>
      <c r="G460" s="12">
        <v>0.92230000000000001</v>
      </c>
      <c r="H460" s="189">
        <v>0.22</v>
      </c>
      <c r="I460" s="210"/>
      <c r="J460" s="58">
        <v>0.22</v>
      </c>
      <c r="K460" s="161">
        <v>342</v>
      </c>
      <c r="L460" s="8">
        <v>3446.3</v>
      </c>
      <c r="M460" s="11">
        <v>3446.3</v>
      </c>
      <c r="N460" s="8">
        <v>0</v>
      </c>
      <c r="O460" s="8">
        <v>7320595</v>
      </c>
      <c r="P460" s="8">
        <v>3170</v>
      </c>
      <c r="Q460" s="8">
        <v>3170</v>
      </c>
      <c r="R460" s="8">
        <v>0</v>
      </c>
      <c r="S460" s="161">
        <v>7320595</v>
      </c>
      <c r="T460" s="69"/>
      <c r="U460" s="218" t="s">
        <v>1715</v>
      </c>
      <c r="V460" s="1">
        <f t="shared" si="58"/>
        <v>88</v>
      </c>
      <c r="W460" s="6">
        <f t="shared" si="59"/>
        <v>91</v>
      </c>
      <c r="X460" s="23">
        <f t="shared" si="60"/>
        <v>91</v>
      </c>
    </row>
    <row r="461" spans="1:24" s="3" customFormat="1" x14ac:dyDescent="0.25">
      <c r="A461" s="53">
        <v>454</v>
      </c>
      <c r="B461" s="9" t="s">
        <v>1232</v>
      </c>
      <c r="C461" s="9" t="s">
        <v>1247</v>
      </c>
      <c r="D461" s="9" t="s">
        <v>1247</v>
      </c>
      <c r="E461" s="10">
        <v>3725</v>
      </c>
      <c r="F461" s="10">
        <v>3911</v>
      </c>
      <c r="G461" s="12">
        <v>0.91302013422818784</v>
      </c>
      <c r="H461" s="189">
        <v>0.21963692150345179</v>
      </c>
      <c r="I461" s="210"/>
      <c r="J461" s="58">
        <v>0.21963692150345179</v>
      </c>
      <c r="K461" s="161">
        <v>249.5</v>
      </c>
      <c r="L461" s="161">
        <v>2974</v>
      </c>
      <c r="M461" s="161">
        <v>2974</v>
      </c>
      <c r="N461" s="8">
        <v>136129.58709677419</v>
      </c>
      <c r="O461" s="8">
        <v>2265692.032258065</v>
      </c>
      <c r="P461" s="8">
        <v>2977.5</v>
      </c>
      <c r="Q461" s="8">
        <v>2977.5</v>
      </c>
      <c r="R461" s="8">
        <v>0</v>
      </c>
      <c r="S461" s="161">
        <v>2401821.619354839</v>
      </c>
      <c r="T461" s="69"/>
      <c r="U461" s="201"/>
      <c r="V461" s="1">
        <f t="shared" si="58"/>
        <v>75</v>
      </c>
      <c r="W461" s="6">
        <f t="shared" si="59"/>
        <v>78</v>
      </c>
      <c r="X461" s="23">
        <f t="shared" si="60"/>
        <v>78</v>
      </c>
    </row>
    <row r="462" spans="1:24" s="3" customFormat="1" ht="31.5" x14ac:dyDescent="0.25">
      <c r="A462" s="53">
        <v>455</v>
      </c>
      <c r="B462" s="9" t="s">
        <v>1088</v>
      </c>
      <c r="C462" s="9" t="s">
        <v>1483</v>
      </c>
      <c r="D462" s="9" t="s">
        <v>1491</v>
      </c>
      <c r="E462" s="10">
        <v>3030</v>
      </c>
      <c r="F462" s="10">
        <v>3169</v>
      </c>
      <c r="G462" s="12">
        <v>1</v>
      </c>
      <c r="H462" s="189">
        <v>0.21809999999999999</v>
      </c>
      <c r="I462" s="210"/>
      <c r="J462" s="58">
        <v>0.21809999999999999</v>
      </c>
      <c r="K462" s="161">
        <v>0</v>
      </c>
      <c r="L462" s="161">
        <v>2477.8411000000001</v>
      </c>
      <c r="M462" s="161">
        <v>2477.8411000000001</v>
      </c>
      <c r="N462" s="8">
        <v>0</v>
      </c>
      <c r="O462" s="8">
        <v>3889540</v>
      </c>
      <c r="P462" s="8">
        <v>2369.1570000000002</v>
      </c>
      <c r="Q462" s="8">
        <v>2369.1570000000002</v>
      </c>
      <c r="R462" s="8">
        <v>0</v>
      </c>
      <c r="S462" s="161">
        <v>3889540</v>
      </c>
      <c r="T462" s="69"/>
      <c r="U462" s="218" t="s">
        <v>1715</v>
      </c>
      <c r="V462" s="1">
        <f t="shared" si="58"/>
        <v>61</v>
      </c>
      <c r="W462" s="6">
        <f t="shared" si="59"/>
        <v>63</v>
      </c>
      <c r="X462" s="23">
        <f t="shared" si="60"/>
        <v>63</v>
      </c>
    </row>
    <row r="463" spans="1:24" s="3" customFormat="1" x14ac:dyDescent="0.25">
      <c r="A463" s="53">
        <v>456</v>
      </c>
      <c r="B463" s="9" t="s">
        <v>1015</v>
      </c>
      <c r="C463" s="9" t="s">
        <v>1041</v>
      </c>
      <c r="D463" s="9" t="s">
        <v>1064</v>
      </c>
      <c r="E463" s="10">
        <v>3670</v>
      </c>
      <c r="F463" s="10">
        <v>3752</v>
      </c>
      <c r="G463" s="12">
        <v>0.78501362397820162</v>
      </c>
      <c r="H463" s="189">
        <v>0.21615138592750532</v>
      </c>
      <c r="I463" s="210"/>
      <c r="J463" s="58">
        <v>0.21274725274725279</v>
      </c>
      <c r="K463" s="161">
        <v>715.59999999999991</v>
      </c>
      <c r="L463" s="161">
        <v>2866.0000000000005</v>
      </c>
      <c r="M463" s="161">
        <v>2878.7723076923075</v>
      </c>
      <c r="N463" s="8">
        <v>348592.26111111109</v>
      </c>
      <c r="O463" s="8">
        <v>3326392.2962962962</v>
      </c>
      <c r="P463" s="8">
        <v>2867.6</v>
      </c>
      <c r="Q463" s="8">
        <v>3596.6</v>
      </c>
      <c r="R463" s="8">
        <v>1619544.3737249852</v>
      </c>
      <c r="S463" s="161">
        <v>5294528.931132392</v>
      </c>
      <c r="T463" s="69"/>
      <c r="U463" s="201"/>
      <c r="V463" s="1">
        <f t="shared" si="58"/>
        <v>73</v>
      </c>
      <c r="W463" s="6">
        <f t="shared" si="59"/>
        <v>75</v>
      </c>
      <c r="X463" s="23">
        <f t="shared" si="60"/>
        <v>75</v>
      </c>
    </row>
    <row r="464" spans="1:24" s="3" customFormat="1" x14ac:dyDescent="0.25">
      <c r="A464" s="53">
        <v>457</v>
      </c>
      <c r="B464" s="9" t="s">
        <v>315</v>
      </c>
      <c r="C464" s="9" t="s">
        <v>331</v>
      </c>
      <c r="D464" s="9" t="s">
        <v>349</v>
      </c>
      <c r="E464" s="10">
        <v>2778</v>
      </c>
      <c r="F464" s="10">
        <v>2879</v>
      </c>
      <c r="G464" s="12">
        <v>1</v>
      </c>
      <c r="H464" s="189">
        <v>0.21535255296978117</v>
      </c>
      <c r="I464" s="210"/>
      <c r="J464" s="58">
        <v>0</v>
      </c>
      <c r="K464" s="161">
        <v>0</v>
      </c>
      <c r="L464" s="161">
        <v>2201</v>
      </c>
      <c r="M464" s="161">
        <v>2821</v>
      </c>
      <c r="N464" s="8">
        <v>0</v>
      </c>
      <c r="O464" s="8">
        <v>3609934.8383838381</v>
      </c>
      <c r="P464" s="8">
        <v>2203.44</v>
      </c>
      <c r="Q464" s="8">
        <v>2722.44</v>
      </c>
      <c r="R464" s="8">
        <v>1493865.1520232884</v>
      </c>
      <c r="S464" s="161">
        <v>5103799.990407126</v>
      </c>
      <c r="T464" s="69"/>
      <c r="U464" s="201"/>
      <c r="V464" s="1">
        <f t="shared" si="58"/>
        <v>56</v>
      </c>
      <c r="W464" s="6">
        <f t="shared" si="59"/>
        <v>58</v>
      </c>
      <c r="X464" s="23">
        <f t="shared" si="60"/>
        <v>58</v>
      </c>
    </row>
    <row r="465" spans="1:24" s="3" customFormat="1" x14ac:dyDescent="0.25">
      <c r="A465" s="53">
        <v>458</v>
      </c>
      <c r="B465" s="9" t="s">
        <v>207</v>
      </c>
      <c r="C465" s="9" t="s">
        <v>218</v>
      </c>
      <c r="D465" s="9" t="s">
        <v>257</v>
      </c>
      <c r="E465" s="10">
        <v>3303</v>
      </c>
      <c r="F465" s="10">
        <v>3441</v>
      </c>
      <c r="G465" s="12">
        <v>0.59309718437783832</v>
      </c>
      <c r="H465" s="189">
        <v>0.21389131066550418</v>
      </c>
      <c r="I465" s="210"/>
      <c r="J465" s="60">
        <v>0.21389131066550418</v>
      </c>
      <c r="K465" s="161">
        <v>0</v>
      </c>
      <c r="L465" s="161">
        <v>2636</v>
      </c>
      <c r="M465" s="161">
        <v>2636</v>
      </c>
      <c r="N465" s="8">
        <v>0</v>
      </c>
      <c r="O465" s="8">
        <v>0</v>
      </c>
      <c r="P465" s="8">
        <v>0</v>
      </c>
      <c r="Q465" s="8">
        <v>0</v>
      </c>
      <c r="R465" s="8">
        <v>0</v>
      </c>
      <c r="S465" s="161">
        <v>0</v>
      </c>
      <c r="T465" s="131"/>
      <c r="U465" s="201"/>
      <c r="V465" s="1">
        <f t="shared" si="58"/>
        <v>66</v>
      </c>
      <c r="W465" s="6">
        <f t="shared" si="59"/>
        <v>69</v>
      </c>
      <c r="X465" s="23">
        <f t="shared" si="60"/>
        <v>69</v>
      </c>
    </row>
    <row r="466" spans="1:24" s="3" customFormat="1" ht="42" x14ac:dyDescent="0.25">
      <c r="A466" s="53">
        <v>459</v>
      </c>
      <c r="B466" s="9" t="s">
        <v>1015</v>
      </c>
      <c r="C466" s="9" t="s">
        <v>1022</v>
      </c>
      <c r="D466" s="9" t="s">
        <v>1601</v>
      </c>
      <c r="E466" s="10">
        <v>14126</v>
      </c>
      <c r="F466" s="10">
        <v>14126</v>
      </c>
      <c r="G466" s="12">
        <v>0.78931382024023189</v>
      </c>
      <c r="H466" s="189">
        <v>0.21274725274725279</v>
      </c>
      <c r="I466" s="210"/>
      <c r="J466" s="60">
        <v>6.4239028944911292E-2</v>
      </c>
      <c r="K466" s="161">
        <v>2762.2799999999988</v>
      </c>
      <c r="L466" s="161">
        <v>10837.732307692308</v>
      </c>
      <c r="M466" s="161">
        <v>12935.559477124183</v>
      </c>
      <c r="N466" s="8">
        <v>1794258.5131578944</v>
      </c>
      <c r="O466" s="8">
        <v>17278687.299999997</v>
      </c>
      <c r="P466" s="8">
        <v>10335.279999999999</v>
      </c>
      <c r="Q466" s="8">
        <v>10335.279999999999</v>
      </c>
      <c r="R466" s="8">
        <v>0</v>
      </c>
      <c r="S466" s="161">
        <v>19072945.81315789</v>
      </c>
      <c r="T466" s="131"/>
      <c r="U466" s="218" t="s">
        <v>1715</v>
      </c>
      <c r="V466" s="1">
        <f t="shared" si="58"/>
        <v>283</v>
      </c>
      <c r="W466" s="6">
        <f t="shared" si="59"/>
        <v>283</v>
      </c>
      <c r="X466" s="23">
        <f t="shared" si="60"/>
        <v>283</v>
      </c>
    </row>
    <row r="467" spans="1:24" s="3" customFormat="1" x14ac:dyDescent="0.25">
      <c r="A467" s="53">
        <v>460</v>
      </c>
      <c r="B467" s="9" t="s">
        <v>425</v>
      </c>
      <c r="C467" s="9" t="s">
        <v>452</v>
      </c>
      <c r="D467" s="9" t="s">
        <v>452</v>
      </c>
      <c r="E467" s="10">
        <v>2876</v>
      </c>
      <c r="F467" s="10">
        <v>3020</v>
      </c>
      <c r="G467" s="12">
        <v>1</v>
      </c>
      <c r="H467" s="189">
        <v>0.21258278145695364</v>
      </c>
      <c r="I467" s="210"/>
      <c r="J467" s="58">
        <v>0</v>
      </c>
      <c r="K467" s="161">
        <v>0</v>
      </c>
      <c r="L467" s="161">
        <v>2318</v>
      </c>
      <c r="M467" s="161">
        <v>2960</v>
      </c>
      <c r="N467" s="8">
        <v>0</v>
      </c>
      <c r="O467" s="8">
        <v>3515673.5</v>
      </c>
      <c r="P467" s="8">
        <v>2320.48</v>
      </c>
      <c r="Q467" s="8">
        <v>2818.48</v>
      </c>
      <c r="R467" s="8">
        <v>1515810.134031625</v>
      </c>
      <c r="S467" s="161">
        <v>5031483.6340316255</v>
      </c>
      <c r="T467" s="69"/>
      <c r="U467" s="201"/>
      <c r="V467" s="1">
        <f t="shared" si="58"/>
        <v>58</v>
      </c>
      <c r="W467" s="6">
        <f t="shared" si="59"/>
        <v>60</v>
      </c>
      <c r="X467" s="23">
        <f t="shared" si="60"/>
        <v>60</v>
      </c>
    </row>
    <row r="468" spans="1:24" s="6" customFormat="1" x14ac:dyDescent="0.25">
      <c r="A468" s="53">
        <v>461</v>
      </c>
      <c r="B468" s="20" t="s">
        <v>858</v>
      </c>
      <c r="C468" s="20" t="s">
        <v>874</v>
      </c>
      <c r="D468" s="54" t="s">
        <v>874</v>
      </c>
      <c r="E468" s="132">
        <v>3377</v>
      </c>
      <c r="F468" s="70">
        <v>3546</v>
      </c>
      <c r="G468" s="22">
        <v>0.83269173822919751</v>
      </c>
      <c r="H468" s="189">
        <v>0.21150592216582065</v>
      </c>
      <c r="I468" s="210"/>
      <c r="J468" s="17">
        <v>0.21150592216582065</v>
      </c>
      <c r="K468" s="18">
        <v>497.46000000000004</v>
      </c>
      <c r="L468" s="18">
        <v>2725</v>
      </c>
      <c r="M468" s="18">
        <v>2725</v>
      </c>
      <c r="N468" s="25">
        <v>332016.53333333333</v>
      </c>
      <c r="O468" s="25">
        <v>2883516.9999999995</v>
      </c>
      <c r="P468" s="25">
        <v>2728.46</v>
      </c>
      <c r="Q468" s="25">
        <v>2728.46</v>
      </c>
      <c r="R468" s="25">
        <v>0</v>
      </c>
      <c r="S468" s="18">
        <v>3215533.5333333327</v>
      </c>
      <c r="T468" s="72"/>
      <c r="U468" s="199"/>
      <c r="V468" s="1"/>
      <c r="X468" s="23"/>
    </row>
    <row r="469" spans="1:24" s="6" customFormat="1" x14ac:dyDescent="0.25">
      <c r="A469" s="53">
        <v>462</v>
      </c>
      <c r="B469" s="20" t="s">
        <v>16</v>
      </c>
      <c r="C469" s="20" t="s">
        <v>23</v>
      </c>
      <c r="D469" s="54" t="s">
        <v>55</v>
      </c>
      <c r="E469" s="132">
        <v>5616</v>
      </c>
      <c r="F469" s="70">
        <v>6178</v>
      </c>
      <c r="G469" s="22">
        <v>0.92521367521367504</v>
      </c>
      <c r="H469" s="189">
        <v>0.21107154418905794</v>
      </c>
      <c r="I469" s="210"/>
      <c r="J469" s="17">
        <v>9.0967950793136909E-2</v>
      </c>
      <c r="K469" s="18">
        <v>307.68000000000029</v>
      </c>
      <c r="L469" s="18">
        <v>4750</v>
      </c>
      <c r="M469" s="18">
        <v>5492</v>
      </c>
      <c r="N469" s="25">
        <v>175532.7</v>
      </c>
      <c r="O469" s="25">
        <v>3606436.75</v>
      </c>
      <c r="P469" s="25">
        <v>4761.68</v>
      </c>
      <c r="Q469" s="25">
        <v>5503.68</v>
      </c>
      <c r="R469" s="25">
        <v>0</v>
      </c>
      <c r="S469" s="18">
        <v>3781969.45</v>
      </c>
      <c r="T469" s="72"/>
      <c r="U469" s="199"/>
      <c r="V469" s="1"/>
      <c r="X469" s="23"/>
    </row>
    <row r="470" spans="1:24" s="3" customFormat="1" x14ac:dyDescent="0.25">
      <c r="A470" s="53">
        <v>463</v>
      </c>
      <c r="B470" s="9" t="s">
        <v>387</v>
      </c>
      <c r="C470" s="9" t="s">
        <v>400</v>
      </c>
      <c r="D470" s="9" t="s">
        <v>400</v>
      </c>
      <c r="E470" s="10">
        <v>2014</v>
      </c>
      <c r="F470" s="10">
        <v>2115</v>
      </c>
      <c r="G470" s="12">
        <v>0.95332671300893745</v>
      </c>
      <c r="H470" s="189">
        <v>0.21087470449172577</v>
      </c>
      <c r="I470" s="210"/>
      <c r="J470" s="60">
        <v>0.21087470449172577</v>
      </c>
      <c r="K470" s="161">
        <v>53.720000000000027</v>
      </c>
      <c r="L470" s="161">
        <v>1627</v>
      </c>
      <c r="M470" s="161">
        <v>1627</v>
      </c>
      <c r="N470" s="8">
        <v>43598.799999999996</v>
      </c>
      <c r="O470" s="8">
        <v>1371251</v>
      </c>
      <c r="P470" s="8">
        <v>1628.72</v>
      </c>
      <c r="Q470" s="8">
        <v>1628.72</v>
      </c>
      <c r="R470" s="8">
        <v>0</v>
      </c>
      <c r="S470" s="161">
        <v>1414849.8</v>
      </c>
      <c r="T470" s="131"/>
      <c r="U470" s="199"/>
      <c r="V470" s="1">
        <f t="shared" ref="V470:V505" si="61">IF(F470&gt;=100000,0,ROUND(E470*2%,0))</f>
        <v>40</v>
      </c>
      <c r="W470" s="6">
        <f t="shared" ref="W470:W489" si="62">IF(F470&lt;100000,X470,0)</f>
        <v>42</v>
      </c>
      <c r="X470" s="23">
        <f t="shared" ref="X470:X489" si="63">ROUND(F470*2%,0)</f>
        <v>42</v>
      </c>
    </row>
    <row r="471" spans="1:24" s="3" customFormat="1" x14ac:dyDescent="0.25">
      <c r="A471" s="53">
        <v>464</v>
      </c>
      <c r="B471" s="9" t="s">
        <v>601</v>
      </c>
      <c r="C471" s="9" t="s">
        <v>490</v>
      </c>
      <c r="D471" s="9" t="s">
        <v>490</v>
      </c>
      <c r="E471" s="10">
        <v>2011</v>
      </c>
      <c r="F471" s="10">
        <v>2112</v>
      </c>
      <c r="G471" s="12">
        <v>1</v>
      </c>
      <c r="H471" s="189">
        <v>0.21070075757575757</v>
      </c>
      <c r="I471" s="210"/>
      <c r="J471" s="60">
        <v>0.21070075757575757</v>
      </c>
      <c r="K471" s="161">
        <v>0</v>
      </c>
      <c r="L471" s="161">
        <v>1625</v>
      </c>
      <c r="M471" s="161">
        <v>1625</v>
      </c>
      <c r="N471" s="8">
        <v>0</v>
      </c>
      <c r="O471" s="8">
        <v>1971721.8888888885</v>
      </c>
      <c r="P471" s="8">
        <v>1626.78</v>
      </c>
      <c r="Q471" s="8">
        <v>1626.78</v>
      </c>
      <c r="R471" s="8">
        <v>0</v>
      </c>
      <c r="S471" s="161">
        <v>1971721.8888888885</v>
      </c>
      <c r="T471" s="131"/>
      <c r="U471" s="199"/>
      <c r="V471" s="1">
        <f t="shared" si="61"/>
        <v>40</v>
      </c>
      <c r="W471" s="6">
        <f t="shared" si="62"/>
        <v>42</v>
      </c>
      <c r="X471" s="23">
        <f t="shared" si="63"/>
        <v>42</v>
      </c>
    </row>
    <row r="472" spans="1:24" s="3" customFormat="1" ht="52.5" x14ac:dyDescent="0.25">
      <c r="A472" s="53">
        <v>465</v>
      </c>
      <c r="B472" s="9" t="s">
        <v>1292</v>
      </c>
      <c r="C472" s="9" t="s">
        <v>1523</v>
      </c>
      <c r="D472" s="9" t="s">
        <v>1524</v>
      </c>
      <c r="E472" s="10">
        <v>5874</v>
      </c>
      <c r="F472" s="10">
        <v>5941</v>
      </c>
      <c r="G472" s="12">
        <v>0.15</v>
      </c>
      <c r="H472" s="189">
        <v>0.21</v>
      </c>
      <c r="I472" s="210"/>
      <c r="J472" s="60">
        <v>0.21</v>
      </c>
      <c r="K472" s="161">
        <v>1474</v>
      </c>
      <c r="L472" s="161">
        <v>4574.3900000000003</v>
      </c>
      <c r="M472" s="161">
        <v>4574.3900000000003</v>
      </c>
      <c r="N472" s="8">
        <v>8982695</v>
      </c>
      <c r="O472" s="8">
        <v>13152902</v>
      </c>
      <c r="P472" s="8">
        <v>4410</v>
      </c>
      <c r="Q472" s="8">
        <v>4410</v>
      </c>
      <c r="R472" s="8">
        <v>1833470</v>
      </c>
      <c r="S472" s="161">
        <v>23969067</v>
      </c>
      <c r="T472" s="131"/>
      <c r="U472" s="218" t="s">
        <v>1715</v>
      </c>
      <c r="V472" s="1">
        <f t="shared" si="61"/>
        <v>117</v>
      </c>
      <c r="W472" s="6">
        <f t="shared" si="62"/>
        <v>119</v>
      </c>
      <c r="X472" s="23">
        <f t="shared" si="63"/>
        <v>119</v>
      </c>
    </row>
    <row r="473" spans="1:24" s="3" customFormat="1" ht="21" x14ac:dyDescent="0.25">
      <c r="A473" s="53">
        <v>466</v>
      </c>
      <c r="B473" s="9" t="s">
        <v>1292</v>
      </c>
      <c r="C473" s="9" t="s">
        <v>1298</v>
      </c>
      <c r="D473" s="9" t="s">
        <v>1310</v>
      </c>
      <c r="E473" s="10">
        <v>4151</v>
      </c>
      <c r="F473" s="10">
        <v>4291</v>
      </c>
      <c r="G473" s="12">
        <v>0.56926041917610215</v>
      </c>
      <c r="H473" s="189">
        <v>0.20787695175949661</v>
      </c>
      <c r="I473" s="210"/>
      <c r="J473" s="58">
        <v>0.11442554183174085</v>
      </c>
      <c r="K473" s="8">
        <v>1704.98</v>
      </c>
      <c r="L473" s="8">
        <v>3313</v>
      </c>
      <c r="M473" s="8">
        <v>3714</v>
      </c>
      <c r="N473" s="8">
        <v>2351513.2422924903</v>
      </c>
      <c r="O473" s="8">
        <v>2667019.4565217393</v>
      </c>
      <c r="P473" s="8">
        <v>3315.98</v>
      </c>
      <c r="Q473" s="8">
        <v>3692.98</v>
      </c>
      <c r="R473" s="8">
        <v>0</v>
      </c>
      <c r="S473" s="161">
        <v>5018532.69881423</v>
      </c>
      <c r="T473" s="131"/>
      <c r="U473" s="218" t="s">
        <v>1715</v>
      </c>
      <c r="V473" s="1">
        <f t="shared" si="61"/>
        <v>83</v>
      </c>
      <c r="W473" s="6">
        <f t="shared" si="62"/>
        <v>86</v>
      </c>
      <c r="X473" s="23">
        <f t="shared" si="63"/>
        <v>86</v>
      </c>
    </row>
    <row r="474" spans="1:24" s="3" customFormat="1" x14ac:dyDescent="0.25">
      <c r="A474" s="53">
        <v>467</v>
      </c>
      <c r="B474" s="9" t="s">
        <v>793</v>
      </c>
      <c r="C474" s="9" t="s">
        <v>79</v>
      </c>
      <c r="D474" s="9" t="s">
        <v>79</v>
      </c>
      <c r="E474" s="10">
        <v>2112</v>
      </c>
      <c r="F474" s="10">
        <v>2218</v>
      </c>
      <c r="G474" s="12">
        <v>0.36316287878787873</v>
      </c>
      <c r="H474" s="189">
        <v>0.20694319206492334</v>
      </c>
      <c r="I474" s="210"/>
      <c r="J474" s="60">
        <v>0</v>
      </c>
      <c r="K474" s="161">
        <v>1302.7599999999998</v>
      </c>
      <c r="L474" s="161">
        <v>1715</v>
      </c>
      <c r="M474" s="161">
        <v>2174</v>
      </c>
      <c r="N474" s="8">
        <v>356050.8</v>
      </c>
      <c r="O474" s="8">
        <v>621585.99999999988</v>
      </c>
      <c r="P474" s="8">
        <v>1716.7599999999998</v>
      </c>
      <c r="Q474" s="8">
        <v>2069.7599999999998</v>
      </c>
      <c r="R474" s="8">
        <v>0</v>
      </c>
      <c r="S474" s="161">
        <v>977636.79999999981</v>
      </c>
      <c r="T474" s="131"/>
      <c r="U474" s="199"/>
      <c r="V474" s="1">
        <f t="shared" si="61"/>
        <v>42</v>
      </c>
      <c r="W474" s="6">
        <f t="shared" si="62"/>
        <v>44</v>
      </c>
      <c r="X474" s="23">
        <f t="shared" si="63"/>
        <v>44</v>
      </c>
    </row>
    <row r="475" spans="1:24" s="3" customFormat="1" ht="21" x14ac:dyDescent="0.25">
      <c r="A475" s="53">
        <v>468</v>
      </c>
      <c r="B475" s="9" t="s">
        <v>1015</v>
      </c>
      <c r="C475" s="9" t="s">
        <v>1048</v>
      </c>
      <c r="D475" s="9" t="s">
        <v>1654</v>
      </c>
      <c r="E475" s="10">
        <v>4322</v>
      </c>
      <c r="F475" s="10">
        <v>4322</v>
      </c>
      <c r="G475" s="12">
        <v>0.98</v>
      </c>
      <c r="H475" s="189">
        <v>0.20669999999999999</v>
      </c>
      <c r="I475" s="210"/>
      <c r="J475" s="60">
        <v>0</v>
      </c>
      <c r="K475" s="161">
        <v>240</v>
      </c>
      <c r="L475" s="161">
        <v>3342.6426000000001</v>
      </c>
      <c r="M475" s="161">
        <v>4236</v>
      </c>
      <c r="N475" s="8">
        <v>196289.9</v>
      </c>
      <c r="O475" s="8">
        <v>5383486.5014486201</v>
      </c>
      <c r="P475" s="8">
        <v>4226.6264259999998</v>
      </c>
      <c r="Q475" s="8">
        <v>4235.5600000000004</v>
      </c>
      <c r="R475" s="8">
        <v>1486864.4330617243</v>
      </c>
      <c r="S475" s="161">
        <v>7066640.834510345</v>
      </c>
      <c r="T475" s="131"/>
      <c r="U475" s="199"/>
      <c r="V475" s="1">
        <f t="shared" si="61"/>
        <v>86</v>
      </c>
      <c r="W475" s="6">
        <f t="shared" si="62"/>
        <v>86</v>
      </c>
      <c r="X475" s="23">
        <f t="shared" si="63"/>
        <v>86</v>
      </c>
    </row>
    <row r="476" spans="1:24" s="3" customFormat="1" x14ac:dyDescent="0.25">
      <c r="A476" s="53">
        <v>469</v>
      </c>
      <c r="B476" s="9" t="s">
        <v>709</v>
      </c>
      <c r="C476" s="9" t="s">
        <v>734</v>
      </c>
      <c r="D476" s="9" t="s">
        <v>734</v>
      </c>
      <c r="E476" s="10">
        <v>2136</v>
      </c>
      <c r="F476" s="10">
        <v>2243</v>
      </c>
      <c r="G476" s="12">
        <v>0.44194756554307119</v>
      </c>
      <c r="H476" s="189">
        <v>0.20641997325011147</v>
      </c>
      <c r="I476" s="210"/>
      <c r="J476" s="60">
        <v>0.20641997325011147</v>
      </c>
      <c r="K476" s="161">
        <v>0</v>
      </c>
      <c r="L476" s="161">
        <v>1734.9999999999998</v>
      </c>
      <c r="M476" s="161">
        <v>1734.9999999999998</v>
      </c>
      <c r="N476" s="8">
        <v>0</v>
      </c>
      <c r="O476" s="8">
        <v>0</v>
      </c>
      <c r="P476" s="8">
        <v>0</v>
      </c>
      <c r="Q476" s="8">
        <v>0</v>
      </c>
      <c r="R476" s="8">
        <v>0</v>
      </c>
      <c r="S476" s="161">
        <v>0</v>
      </c>
      <c r="T476" s="131"/>
      <c r="U476" s="218" t="s">
        <v>1715</v>
      </c>
      <c r="V476" s="1">
        <f t="shared" si="61"/>
        <v>43</v>
      </c>
      <c r="W476" s="6">
        <f t="shared" si="62"/>
        <v>45</v>
      </c>
      <c r="X476" s="23">
        <f t="shared" si="63"/>
        <v>45</v>
      </c>
    </row>
    <row r="477" spans="1:24" s="3" customFormat="1" x14ac:dyDescent="0.25">
      <c r="A477" s="53">
        <v>470</v>
      </c>
      <c r="B477" s="9" t="s">
        <v>166</v>
      </c>
      <c r="C477" s="9" t="s">
        <v>188</v>
      </c>
      <c r="D477" s="9" t="s">
        <v>188</v>
      </c>
      <c r="E477" s="10">
        <v>2232</v>
      </c>
      <c r="F477" s="10">
        <v>2344</v>
      </c>
      <c r="G477" s="12">
        <v>1</v>
      </c>
      <c r="H477" s="189">
        <v>0.20179180887372014</v>
      </c>
      <c r="I477" s="210"/>
      <c r="J477" s="60">
        <v>0.20179180887372014</v>
      </c>
      <c r="K477" s="161">
        <v>0</v>
      </c>
      <c r="L477" s="161">
        <v>1824</v>
      </c>
      <c r="M477" s="161">
        <v>1824</v>
      </c>
      <c r="N477" s="8">
        <v>0</v>
      </c>
      <c r="O477" s="8">
        <v>1674780.8</v>
      </c>
      <c r="P477" s="8">
        <v>1826.3600000000001</v>
      </c>
      <c r="Q477" s="8">
        <v>1826.3600000000001</v>
      </c>
      <c r="R477" s="8">
        <v>0</v>
      </c>
      <c r="S477" s="161">
        <v>1674780.8</v>
      </c>
      <c r="T477" s="131"/>
      <c r="U477" s="199"/>
      <c r="V477" s="44">
        <f t="shared" si="61"/>
        <v>45</v>
      </c>
      <c r="W477" s="122">
        <f t="shared" si="62"/>
        <v>47</v>
      </c>
      <c r="X477" s="123">
        <f t="shared" si="63"/>
        <v>47</v>
      </c>
    </row>
    <row r="478" spans="1:24" s="3" customFormat="1" x14ac:dyDescent="0.25">
      <c r="A478" s="53">
        <v>471</v>
      </c>
      <c r="B478" s="9" t="s">
        <v>207</v>
      </c>
      <c r="C478" s="9" t="s">
        <v>1416</v>
      </c>
      <c r="D478" s="9" t="s">
        <v>1418</v>
      </c>
      <c r="E478" s="10">
        <v>4491</v>
      </c>
      <c r="F478" s="10">
        <v>4929</v>
      </c>
      <c r="G478" s="12">
        <v>0.26379999999999998</v>
      </c>
      <c r="H478" s="189">
        <v>0.20039999999999999</v>
      </c>
      <c r="I478" s="210"/>
      <c r="J478" s="58">
        <v>0.20039999999999999</v>
      </c>
      <c r="K478" s="8">
        <v>3306</v>
      </c>
      <c r="L478" s="8">
        <v>3941.2284</v>
      </c>
      <c r="M478" s="11">
        <v>3941.2284</v>
      </c>
      <c r="N478" s="8">
        <v>208956</v>
      </c>
      <c r="O478" s="8">
        <v>704680</v>
      </c>
      <c r="P478" s="8">
        <v>198</v>
      </c>
      <c r="Q478" s="8">
        <v>3591</v>
      </c>
      <c r="R478" s="8">
        <v>0</v>
      </c>
      <c r="S478" s="161">
        <v>913636</v>
      </c>
      <c r="T478" s="131"/>
      <c r="U478" s="218" t="s">
        <v>1715</v>
      </c>
      <c r="V478" s="44">
        <f t="shared" si="61"/>
        <v>90</v>
      </c>
      <c r="W478" s="122">
        <f t="shared" si="62"/>
        <v>99</v>
      </c>
      <c r="X478" s="123">
        <f t="shared" si="63"/>
        <v>99</v>
      </c>
    </row>
    <row r="479" spans="1:24" s="3" customFormat="1" x14ac:dyDescent="0.25">
      <c r="A479" s="53">
        <v>472</v>
      </c>
      <c r="B479" s="79" t="s">
        <v>1147</v>
      </c>
      <c r="C479" s="79" t="s">
        <v>1177</v>
      </c>
      <c r="D479" s="79" t="s">
        <v>1177</v>
      </c>
      <c r="E479" s="80">
        <v>2206</v>
      </c>
      <c r="F479" s="80">
        <v>2316</v>
      </c>
      <c r="G479" s="81">
        <v>0.63508612873980053</v>
      </c>
      <c r="H479" s="189">
        <v>0.19861830742659758</v>
      </c>
      <c r="I479" s="210"/>
      <c r="J479" s="42">
        <v>0.19861830742659758</v>
      </c>
      <c r="K479" s="43">
        <v>760.88000000000011</v>
      </c>
      <c r="L479" s="43">
        <v>1810</v>
      </c>
      <c r="M479" s="43">
        <v>1810</v>
      </c>
      <c r="N479" s="82">
        <v>436570.39999999997</v>
      </c>
      <c r="O479" s="82">
        <v>1768721.0434782607</v>
      </c>
      <c r="P479" s="43">
        <v>1811.88</v>
      </c>
      <c r="Q479" s="43">
        <v>1811.88</v>
      </c>
      <c r="R479" s="82">
        <v>0</v>
      </c>
      <c r="S479" s="43">
        <v>2205291.4434782607</v>
      </c>
      <c r="T479" s="133"/>
      <c r="U479" s="199"/>
      <c r="V479" s="44">
        <f t="shared" si="61"/>
        <v>44</v>
      </c>
      <c r="W479" s="122">
        <f t="shared" si="62"/>
        <v>46</v>
      </c>
      <c r="X479" s="123">
        <f t="shared" si="63"/>
        <v>46</v>
      </c>
    </row>
    <row r="480" spans="1:24" s="3" customFormat="1" x14ac:dyDescent="0.25">
      <c r="A480" s="53">
        <v>473</v>
      </c>
      <c r="B480" s="9" t="s">
        <v>1147</v>
      </c>
      <c r="C480" s="9" t="s">
        <v>1160</v>
      </c>
      <c r="D480" s="9" t="s">
        <v>1189</v>
      </c>
      <c r="E480" s="10">
        <v>4734</v>
      </c>
      <c r="F480" s="10">
        <v>4861</v>
      </c>
      <c r="G480" s="12">
        <v>0</v>
      </c>
      <c r="H480" s="189">
        <v>0.19831310429952684</v>
      </c>
      <c r="I480" s="210"/>
      <c r="J480" s="60">
        <v>0.19831310429952684</v>
      </c>
      <c r="K480" s="161">
        <v>4639.32</v>
      </c>
      <c r="L480" s="161">
        <v>3800</v>
      </c>
      <c r="M480" s="161">
        <v>3800</v>
      </c>
      <c r="N480" s="8">
        <v>6408687.0724637676</v>
      </c>
      <c r="O480" s="8">
        <v>4621630.5797101445</v>
      </c>
      <c r="P480" s="8">
        <v>3802.3199999999997</v>
      </c>
      <c r="Q480" s="8">
        <v>3802.3199999999997</v>
      </c>
      <c r="R480" s="8">
        <v>0</v>
      </c>
      <c r="S480" s="161">
        <v>11030317.652173912</v>
      </c>
      <c r="T480" s="131"/>
      <c r="U480" s="201"/>
      <c r="V480" s="44">
        <f t="shared" si="61"/>
        <v>95</v>
      </c>
      <c r="W480" s="122">
        <f t="shared" si="62"/>
        <v>97</v>
      </c>
      <c r="X480" s="123">
        <f t="shared" si="63"/>
        <v>97</v>
      </c>
    </row>
    <row r="481" spans="1:24" s="3" customFormat="1" x14ac:dyDescent="0.25">
      <c r="A481" s="53">
        <v>474</v>
      </c>
      <c r="B481" s="79" t="s">
        <v>425</v>
      </c>
      <c r="C481" s="79" t="s">
        <v>448</v>
      </c>
      <c r="D481" s="79" t="s">
        <v>448</v>
      </c>
      <c r="E481" s="80">
        <v>2880</v>
      </c>
      <c r="F481" s="80">
        <v>3478</v>
      </c>
      <c r="G481" s="81">
        <v>1</v>
      </c>
      <c r="H481" s="189">
        <v>0.19091431857389302</v>
      </c>
      <c r="I481" s="210"/>
      <c r="J481" s="42">
        <v>0.19091431857389302</v>
      </c>
      <c r="K481" s="82">
        <v>0</v>
      </c>
      <c r="L481" s="82">
        <v>2744</v>
      </c>
      <c r="M481" s="82">
        <v>2744</v>
      </c>
      <c r="N481" s="82">
        <v>0</v>
      </c>
      <c r="O481" s="134">
        <v>2545010.9999999995</v>
      </c>
      <c r="P481" s="82">
        <v>2756.4</v>
      </c>
      <c r="Q481" s="82">
        <v>2756.4</v>
      </c>
      <c r="R481" s="82">
        <v>0</v>
      </c>
      <c r="S481" s="43">
        <v>2545010.9999999995</v>
      </c>
      <c r="T481" s="133"/>
      <c r="U481" s="199"/>
      <c r="V481" s="44">
        <f t="shared" si="61"/>
        <v>58</v>
      </c>
      <c r="W481" s="122">
        <f t="shared" si="62"/>
        <v>70</v>
      </c>
      <c r="X481" s="123">
        <f t="shared" si="63"/>
        <v>70</v>
      </c>
    </row>
    <row r="482" spans="1:24" s="3" customFormat="1" x14ac:dyDescent="0.25">
      <c r="A482" s="53">
        <v>475</v>
      </c>
      <c r="B482" s="79" t="s">
        <v>207</v>
      </c>
      <c r="C482" s="79" t="s">
        <v>219</v>
      </c>
      <c r="D482" s="79" t="s">
        <v>231</v>
      </c>
      <c r="E482" s="80">
        <v>2862</v>
      </c>
      <c r="F482" s="80">
        <v>3005</v>
      </c>
      <c r="G482" s="81">
        <v>0.21278825995807124</v>
      </c>
      <c r="H482" s="189">
        <v>0.19001663893510817</v>
      </c>
      <c r="I482" s="210"/>
      <c r="J482" s="42">
        <v>0.19001663893510817</v>
      </c>
      <c r="K482" s="43">
        <v>0</v>
      </c>
      <c r="L482" s="43">
        <v>2374</v>
      </c>
      <c r="M482" s="43">
        <v>2374</v>
      </c>
      <c r="N482" s="82">
        <v>0</v>
      </c>
      <c r="O482" s="82">
        <v>0</v>
      </c>
      <c r="P482" s="43">
        <v>0</v>
      </c>
      <c r="Q482" s="43">
        <v>0</v>
      </c>
      <c r="R482" s="82">
        <v>0</v>
      </c>
      <c r="S482" s="43">
        <v>0</v>
      </c>
      <c r="T482" s="133"/>
      <c r="U482" s="199"/>
      <c r="V482" s="44">
        <f t="shared" si="61"/>
        <v>57</v>
      </c>
      <c r="W482" s="122">
        <f t="shared" si="62"/>
        <v>60</v>
      </c>
      <c r="X482" s="123">
        <f t="shared" si="63"/>
        <v>60</v>
      </c>
    </row>
    <row r="483" spans="1:24" s="3" customFormat="1" x14ac:dyDescent="0.25">
      <c r="A483" s="53">
        <v>476</v>
      </c>
      <c r="B483" s="79" t="s">
        <v>1323</v>
      </c>
      <c r="C483" s="79" t="s">
        <v>1334</v>
      </c>
      <c r="D483" s="79" t="s">
        <v>1334</v>
      </c>
      <c r="E483" s="80">
        <v>2061</v>
      </c>
      <c r="F483" s="80">
        <v>2071</v>
      </c>
      <c r="G483" s="81">
        <v>0.95099999999999996</v>
      </c>
      <c r="H483" s="189">
        <v>0.189</v>
      </c>
      <c r="I483" s="210"/>
      <c r="J483" s="42">
        <v>0.189</v>
      </c>
      <c r="K483" s="82">
        <v>100.98900000000009</v>
      </c>
      <c r="L483" s="82">
        <v>1638.5809999999999</v>
      </c>
      <c r="M483" s="82">
        <v>1638.5809999999999</v>
      </c>
      <c r="N483" s="82">
        <v>329406</v>
      </c>
      <c r="O483" s="82">
        <v>3636407</v>
      </c>
      <c r="P483" s="82">
        <v>1671</v>
      </c>
      <c r="Q483" s="82">
        <v>1671</v>
      </c>
      <c r="R483" s="82">
        <v>0</v>
      </c>
      <c r="S483" s="43">
        <v>3636407</v>
      </c>
      <c r="T483" s="133"/>
      <c r="U483" s="199"/>
      <c r="V483" s="44">
        <f t="shared" si="61"/>
        <v>41</v>
      </c>
      <c r="W483" s="122">
        <f t="shared" si="62"/>
        <v>41</v>
      </c>
      <c r="X483" s="123">
        <f t="shared" si="63"/>
        <v>41</v>
      </c>
    </row>
    <row r="484" spans="1:24" s="3" customFormat="1" x14ac:dyDescent="0.25">
      <c r="A484" s="53">
        <v>477</v>
      </c>
      <c r="B484" s="79" t="s">
        <v>1147</v>
      </c>
      <c r="C484" s="79" t="s">
        <v>1153</v>
      </c>
      <c r="D484" s="79" t="s">
        <v>1190</v>
      </c>
      <c r="E484" s="80">
        <v>11981</v>
      </c>
      <c r="F484" s="80">
        <v>12992</v>
      </c>
      <c r="G484" s="81">
        <v>9.4900258743009752E-2</v>
      </c>
      <c r="H484" s="189">
        <v>0.18896243842364535</v>
      </c>
      <c r="I484" s="210"/>
      <c r="J484" s="42">
        <v>8.7053571428571425E-2</v>
      </c>
      <c r="K484" s="43">
        <v>10604.38</v>
      </c>
      <c r="L484" s="43">
        <v>10277</v>
      </c>
      <c r="M484" s="43">
        <v>11601</v>
      </c>
      <c r="N484" s="82">
        <v>1668215.8315789474</v>
      </c>
      <c r="O484" s="82">
        <v>3283144</v>
      </c>
      <c r="P484" s="43">
        <v>10297.379999999999</v>
      </c>
      <c r="Q484" s="43">
        <v>10297.379999999999</v>
      </c>
      <c r="R484" s="82">
        <v>0</v>
      </c>
      <c r="S484" s="43">
        <v>4951359.8315789476</v>
      </c>
      <c r="T484" s="133"/>
      <c r="U484" s="199"/>
      <c r="V484" s="44">
        <f t="shared" si="61"/>
        <v>240</v>
      </c>
      <c r="W484" s="122">
        <f t="shared" si="62"/>
        <v>260</v>
      </c>
      <c r="X484" s="123">
        <f t="shared" si="63"/>
        <v>260</v>
      </c>
    </row>
    <row r="485" spans="1:24" s="3" customFormat="1" x14ac:dyDescent="0.25">
      <c r="A485" s="53">
        <v>478</v>
      </c>
      <c r="B485" s="79" t="s">
        <v>264</v>
      </c>
      <c r="C485" s="79" t="s">
        <v>266</v>
      </c>
      <c r="D485" s="79" t="s">
        <v>266</v>
      </c>
      <c r="E485" s="80">
        <v>5605</v>
      </c>
      <c r="F485" s="80">
        <v>5935</v>
      </c>
      <c r="G485" s="81">
        <v>0.92379999999999995</v>
      </c>
      <c r="H485" s="189">
        <v>0.18759999999999999</v>
      </c>
      <c r="I485" s="210"/>
      <c r="J485" s="42">
        <v>0.18759999999999999</v>
      </c>
      <c r="K485" s="82">
        <v>0</v>
      </c>
      <c r="L485" s="82">
        <v>707</v>
      </c>
      <c r="M485" s="82">
        <v>0</v>
      </c>
      <c r="N485" s="82">
        <v>0</v>
      </c>
      <c r="O485" s="82">
        <v>1225800</v>
      </c>
      <c r="P485" s="82">
        <v>707</v>
      </c>
      <c r="Q485" s="82">
        <v>0</v>
      </c>
      <c r="R485" s="82">
        <v>0</v>
      </c>
      <c r="S485" s="43">
        <v>1225800</v>
      </c>
      <c r="T485" s="133"/>
      <c r="U485" s="199"/>
      <c r="V485" s="44">
        <f t="shared" si="61"/>
        <v>112</v>
      </c>
      <c r="W485" s="122">
        <f t="shared" si="62"/>
        <v>119</v>
      </c>
      <c r="X485" s="123">
        <f t="shared" si="63"/>
        <v>119</v>
      </c>
    </row>
    <row r="486" spans="1:24" s="3" customFormat="1" x14ac:dyDescent="0.25">
      <c r="A486" s="53">
        <v>479</v>
      </c>
      <c r="B486" s="79" t="s">
        <v>547</v>
      </c>
      <c r="C486" s="79" t="s">
        <v>554</v>
      </c>
      <c r="D486" s="79" t="s">
        <v>598</v>
      </c>
      <c r="E486" s="80">
        <v>7371</v>
      </c>
      <c r="F486" s="80">
        <v>7559</v>
      </c>
      <c r="G486" s="81">
        <v>0.39560439560439564</v>
      </c>
      <c r="H486" s="189">
        <v>0.18692948802751685</v>
      </c>
      <c r="I486" s="210"/>
      <c r="J486" s="42">
        <v>0</v>
      </c>
      <c r="K486" s="43">
        <v>4307.58</v>
      </c>
      <c r="L486" s="43">
        <v>5995</v>
      </c>
      <c r="M486" s="43">
        <v>7408</v>
      </c>
      <c r="N486" s="82">
        <v>1997558.7333333334</v>
      </c>
      <c r="O486" s="82">
        <v>5955126.6666666679</v>
      </c>
      <c r="P486" s="43">
        <v>5998.58</v>
      </c>
      <c r="Q486" s="43">
        <v>7223.58</v>
      </c>
      <c r="R486" s="82">
        <v>0</v>
      </c>
      <c r="S486" s="43">
        <v>7952685.4000000013</v>
      </c>
      <c r="T486" s="133"/>
      <c r="U486" s="199"/>
      <c r="V486" s="44">
        <f t="shared" si="61"/>
        <v>147</v>
      </c>
      <c r="W486" s="122">
        <f t="shared" si="62"/>
        <v>151</v>
      </c>
      <c r="X486" s="123">
        <f t="shared" si="63"/>
        <v>151</v>
      </c>
    </row>
    <row r="487" spans="1:24" s="3" customFormat="1" x14ac:dyDescent="0.25">
      <c r="A487" s="53">
        <v>480</v>
      </c>
      <c r="B487" s="79" t="s">
        <v>1232</v>
      </c>
      <c r="C487" s="79" t="s">
        <v>1253</v>
      </c>
      <c r="D487" s="79" t="s">
        <v>1253</v>
      </c>
      <c r="E487" s="80">
        <v>3283</v>
      </c>
      <c r="F487" s="80">
        <v>3447</v>
      </c>
      <c r="G487" s="81">
        <v>0.67194639049649707</v>
      </c>
      <c r="H487" s="189">
        <v>0.18305773136060341</v>
      </c>
      <c r="I487" s="210"/>
      <c r="J487" s="42">
        <v>0.18305773136060341</v>
      </c>
      <c r="K487" s="43">
        <v>1011.3400000000001</v>
      </c>
      <c r="L487" s="43">
        <v>2747</v>
      </c>
      <c r="M487" s="43">
        <v>2747</v>
      </c>
      <c r="N487" s="82">
        <v>478844.89655172417</v>
      </c>
      <c r="O487" s="82">
        <v>2206975.2068965514</v>
      </c>
      <c r="P487" s="43">
        <v>2750.34</v>
      </c>
      <c r="Q487" s="43">
        <v>2750.34</v>
      </c>
      <c r="R487" s="82">
        <v>0</v>
      </c>
      <c r="S487" s="43">
        <v>2685820.1034482755</v>
      </c>
      <c r="T487" s="133"/>
      <c r="U487" s="199"/>
      <c r="V487" s="44">
        <f t="shared" si="61"/>
        <v>66</v>
      </c>
      <c r="W487" s="122">
        <f t="shared" si="62"/>
        <v>69</v>
      </c>
      <c r="X487" s="123">
        <f t="shared" si="63"/>
        <v>69</v>
      </c>
    </row>
    <row r="488" spans="1:24" s="3" customFormat="1" ht="52.5" x14ac:dyDescent="0.25">
      <c r="A488" s="53">
        <v>481</v>
      </c>
      <c r="B488" s="79" t="s">
        <v>1292</v>
      </c>
      <c r="C488" s="79" t="s">
        <v>1520</v>
      </c>
      <c r="D488" s="79" t="s">
        <v>1521</v>
      </c>
      <c r="E488" s="80">
        <v>7383</v>
      </c>
      <c r="F488" s="80">
        <v>9076</v>
      </c>
      <c r="G488" s="81">
        <v>0.82799999999999996</v>
      </c>
      <c r="H488" s="189">
        <v>0.18</v>
      </c>
      <c r="I488" s="210"/>
      <c r="J488" s="42">
        <v>0.24</v>
      </c>
      <c r="K488" s="43">
        <v>1179</v>
      </c>
      <c r="L488" s="43">
        <v>7260.3200000000006</v>
      </c>
      <c r="M488" s="43">
        <v>6715.76</v>
      </c>
      <c r="N488" s="82">
        <v>2107120</v>
      </c>
      <c r="O488" s="82">
        <v>16856927</v>
      </c>
      <c r="P488" s="43">
        <v>5916</v>
      </c>
      <c r="Q488" s="43">
        <v>5916</v>
      </c>
      <c r="R488" s="82">
        <v>0</v>
      </c>
      <c r="S488" s="43">
        <v>18964047</v>
      </c>
      <c r="T488" s="133"/>
      <c r="U488" s="218" t="s">
        <v>1715</v>
      </c>
      <c r="V488" s="44">
        <f t="shared" si="61"/>
        <v>148</v>
      </c>
      <c r="W488" s="122">
        <f t="shared" si="62"/>
        <v>182</v>
      </c>
      <c r="X488" s="123">
        <f t="shared" si="63"/>
        <v>182</v>
      </c>
    </row>
    <row r="489" spans="1:24" s="3" customFormat="1" x14ac:dyDescent="0.25">
      <c r="A489" s="53">
        <v>482</v>
      </c>
      <c r="B489" s="79" t="s">
        <v>1015</v>
      </c>
      <c r="C489" s="79" t="s">
        <v>1054</v>
      </c>
      <c r="D489" s="79" t="s">
        <v>1054</v>
      </c>
      <c r="E489" s="80">
        <v>2168</v>
      </c>
      <c r="F489" s="80">
        <v>2276</v>
      </c>
      <c r="G489" s="81">
        <v>0.77859778597785978</v>
      </c>
      <c r="H489" s="189">
        <v>0.17970123022847101</v>
      </c>
      <c r="I489" s="210"/>
      <c r="J489" s="42">
        <v>0</v>
      </c>
      <c r="K489" s="82">
        <v>436.63999999999987</v>
      </c>
      <c r="L489" s="82">
        <v>1820.9999999999998</v>
      </c>
      <c r="M489" s="82">
        <v>2230</v>
      </c>
      <c r="N489" s="82">
        <v>324157.8666666667</v>
      </c>
      <c r="O489" s="82">
        <v>2209480.777777778</v>
      </c>
      <c r="P489" s="82">
        <v>1823.6399999999999</v>
      </c>
      <c r="Q489" s="82">
        <v>2124.64</v>
      </c>
      <c r="R489" s="82">
        <v>1390529.5653597147</v>
      </c>
      <c r="S489" s="43">
        <v>3924168.2098041596</v>
      </c>
      <c r="T489" s="133"/>
      <c r="U489" s="199"/>
      <c r="V489" s="44">
        <f t="shared" si="61"/>
        <v>43</v>
      </c>
      <c r="W489" s="122">
        <f t="shared" si="62"/>
        <v>46</v>
      </c>
      <c r="X489" s="123">
        <f t="shared" si="63"/>
        <v>46</v>
      </c>
    </row>
    <row r="490" spans="1:24" s="6" customFormat="1" ht="29.25" customHeight="1" x14ac:dyDescent="0.25">
      <c r="A490" s="53">
        <v>483</v>
      </c>
      <c r="B490" s="20" t="s">
        <v>709</v>
      </c>
      <c r="C490" s="135" t="s">
        <v>735</v>
      </c>
      <c r="D490" s="20" t="s">
        <v>744</v>
      </c>
      <c r="E490" s="132">
        <v>2093</v>
      </c>
      <c r="F490" s="70">
        <v>2148</v>
      </c>
      <c r="G490" s="22">
        <v>0.17630195891065456</v>
      </c>
      <c r="H490" s="189">
        <v>0.17923649906890129</v>
      </c>
      <c r="I490" s="210"/>
      <c r="J490" s="73">
        <v>0.17923649906890129</v>
      </c>
      <c r="K490" s="18">
        <v>0</v>
      </c>
      <c r="L490" s="18">
        <v>1720</v>
      </c>
      <c r="M490" s="18">
        <v>1720</v>
      </c>
      <c r="N490" s="25">
        <v>0</v>
      </c>
      <c r="O490" s="25">
        <v>0</v>
      </c>
      <c r="P490" s="25">
        <v>0</v>
      </c>
      <c r="Q490" s="25">
        <v>0</v>
      </c>
      <c r="R490" s="25">
        <v>0</v>
      </c>
      <c r="S490" s="18">
        <v>0</v>
      </c>
      <c r="T490" s="128"/>
      <c r="U490" s="199"/>
      <c r="V490" s="1">
        <f t="shared" si="61"/>
        <v>42</v>
      </c>
      <c r="X490" s="23"/>
    </row>
    <row r="491" spans="1:24" s="3" customFormat="1" x14ac:dyDescent="0.25">
      <c r="A491" s="53">
        <v>484</v>
      </c>
      <c r="B491" s="9" t="s">
        <v>482</v>
      </c>
      <c r="C491" s="9" t="s">
        <v>496</v>
      </c>
      <c r="D491" s="9" t="s">
        <v>529</v>
      </c>
      <c r="E491" s="10">
        <v>5092</v>
      </c>
      <c r="F491" s="10">
        <v>5292</v>
      </c>
      <c r="G491" s="12">
        <v>0.48095051060487037</v>
      </c>
      <c r="H491" s="189">
        <v>0.17876039304610733</v>
      </c>
      <c r="I491" s="210"/>
      <c r="J491" s="58">
        <v>0.17876039304610733</v>
      </c>
      <c r="K491" s="8">
        <v>2541.16</v>
      </c>
      <c r="L491" s="8">
        <v>4240</v>
      </c>
      <c r="M491" s="8">
        <v>4240</v>
      </c>
      <c r="N491" s="8">
        <v>968315.22162162163</v>
      </c>
      <c r="O491" s="8">
        <v>2820959.1351351351</v>
      </c>
      <c r="P491" s="8">
        <v>4244.16</v>
      </c>
      <c r="Q491" s="8">
        <v>4244.16</v>
      </c>
      <c r="R491" s="8">
        <v>0</v>
      </c>
      <c r="S491" s="161">
        <v>3789274.356756757</v>
      </c>
      <c r="T491" s="131"/>
      <c r="U491" s="199"/>
      <c r="V491" s="44">
        <f t="shared" si="61"/>
        <v>102</v>
      </c>
      <c r="W491" s="122">
        <f t="shared" ref="W491:W505" si="64">IF(F491&lt;100000,X491,0)</f>
        <v>106</v>
      </c>
      <c r="X491" s="123">
        <f t="shared" ref="X491:X505" si="65">ROUND(F491*2%,0)</f>
        <v>106</v>
      </c>
    </row>
    <row r="492" spans="1:24" s="3" customFormat="1" x14ac:dyDescent="0.25">
      <c r="A492" s="53">
        <v>485</v>
      </c>
      <c r="B492" s="9" t="s">
        <v>16</v>
      </c>
      <c r="C492" s="9" t="s">
        <v>33</v>
      </c>
      <c r="D492" s="9" t="s">
        <v>57</v>
      </c>
      <c r="E492" s="10">
        <v>2779</v>
      </c>
      <c r="F492" s="10">
        <v>2918</v>
      </c>
      <c r="G492" s="12">
        <v>0.76502338970852801</v>
      </c>
      <c r="H492" s="189">
        <v>0.17786154900616857</v>
      </c>
      <c r="I492" s="210"/>
      <c r="J492" s="58">
        <v>0.17786154900616857</v>
      </c>
      <c r="K492" s="8">
        <v>597.42000000000007</v>
      </c>
      <c r="L492" s="8">
        <v>2341</v>
      </c>
      <c r="M492" s="11">
        <v>2341</v>
      </c>
      <c r="N492" s="8">
        <v>407003.80000000005</v>
      </c>
      <c r="O492" s="8">
        <v>2626890</v>
      </c>
      <c r="P492" s="8">
        <v>2343.42</v>
      </c>
      <c r="Q492" s="8">
        <v>2343.42</v>
      </c>
      <c r="R492" s="8">
        <v>0</v>
      </c>
      <c r="S492" s="161">
        <v>3033893.8</v>
      </c>
      <c r="T492" s="131"/>
      <c r="U492" s="199"/>
      <c r="V492" s="1">
        <f t="shared" si="61"/>
        <v>56</v>
      </c>
      <c r="W492" s="6">
        <f t="shared" si="64"/>
        <v>58</v>
      </c>
      <c r="X492" s="23">
        <f t="shared" si="65"/>
        <v>58</v>
      </c>
    </row>
    <row r="493" spans="1:24" s="3" customFormat="1" x14ac:dyDescent="0.25">
      <c r="A493" s="53">
        <v>486</v>
      </c>
      <c r="B493" s="9" t="s">
        <v>1232</v>
      </c>
      <c r="C493" s="9" t="s">
        <v>1251</v>
      </c>
      <c r="D493" s="9" t="s">
        <v>1251</v>
      </c>
      <c r="E493" s="10">
        <v>3391</v>
      </c>
      <c r="F493" s="10">
        <v>3561</v>
      </c>
      <c r="G493" s="12">
        <v>0.64169861397817751</v>
      </c>
      <c r="H493" s="189">
        <v>0.17523167649536645</v>
      </c>
      <c r="I493" s="210"/>
      <c r="J493" s="58">
        <v>0.12356079752878404</v>
      </c>
      <c r="K493" s="8">
        <v>1147.1799999999998</v>
      </c>
      <c r="L493" s="8">
        <v>2866</v>
      </c>
      <c r="M493" s="11">
        <v>3050</v>
      </c>
      <c r="N493" s="8">
        <v>540197.62758620689</v>
      </c>
      <c r="O493" s="8">
        <v>2301815.5517241377</v>
      </c>
      <c r="P493" s="8">
        <v>2869.18</v>
      </c>
      <c r="Q493" s="8">
        <v>3053.18</v>
      </c>
      <c r="R493" s="8">
        <v>0</v>
      </c>
      <c r="S493" s="161">
        <v>2842013.1793103446</v>
      </c>
      <c r="T493" s="131"/>
      <c r="U493" s="199"/>
      <c r="V493" s="1">
        <f t="shared" si="61"/>
        <v>68</v>
      </c>
      <c r="W493" s="6">
        <f t="shared" si="64"/>
        <v>71</v>
      </c>
      <c r="X493" s="23">
        <f t="shared" si="65"/>
        <v>71</v>
      </c>
    </row>
    <row r="494" spans="1:24" s="3" customFormat="1" x14ac:dyDescent="0.25">
      <c r="A494" s="53">
        <v>487</v>
      </c>
      <c r="B494" s="9" t="s">
        <v>133</v>
      </c>
      <c r="C494" s="9" t="s">
        <v>150</v>
      </c>
      <c r="D494" s="9" t="s">
        <v>150</v>
      </c>
      <c r="E494" s="10">
        <v>2824</v>
      </c>
      <c r="F494" s="10">
        <v>2965</v>
      </c>
      <c r="G494" s="12">
        <v>0.79922096317280444</v>
      </c>
      <c r="H494" s="189">
        <v>0.17436762225969646</v>
      </c>
      <c r="I494" s="210"/>
      <c r="J494" s="60">
        <v>0.17436762225969646</v>
      </c>
      <c r="K494" s="161">
        <v>510.52</v>
      </c>
      <c r="L494" s="161">
        <v>2389</v>
      </c>
      <c r="M494" s="161">
        <v>2389</v>
      </c>
      <c r="N494" s="8">
        <v>323164.79999999999</v>
      </c>
      <c r="O494" s="8">
        <v>2453314.1818181816</v>
      </c>
      <c r="P494" s="8">
        <v>2391.52</v>
      </c>
      <c r="Q494" s="8">
        <v>2391.52</v>
      </c>
      <c r="R494" s="8">
        <v>0</v>
      </c>
      <c r="S494" s="161">
        <v>2776478.9818181815</v>
      </c>
      <c r="T494" s="131"/>
      <c r="U494" s="199"/>
      <c r="V494" s="1">
        <f t="shared" si="61"/>
        <v>56</v>
      </c>
      <c r="W494" s="6">
        <f t="shared" si="64"/>
        <v>59</v>
      </c>
      <c r="X494" s="23">
        <f t="shared" si="65"/>
        <v>59</v>
      </c>
    </row>
    <row r="495" spans="1:24" s="3" customFormat="1" ht="21" x14ac:dyDescent="0.25">
      <c r="A495" s="53">
        <v>488</v>
      </c>
      <c r="B495" s="9" t="s">
        <v>482</v>
      </c>
      <c r="C495" s="9" t="s">
        <v>488</v>
      </c>
      <c r="D495" s="9" t="s">
        <v>542</v>
      </c>
      <c r="E495" s="10">
        <v>13326</v>
      </c>
      <c r="F495" s="10">
        <v>13726</v>
      </c>
      <c r="G495" s="12">
        <v>0.82350292660963531</v>
      </c>
      <c r="H495" s="189">
        <v>0.17419495847297101</v>
      </c>
      <c r="I495" s="210"/>
      <c r="J495" s="58">
        <v>0.17419495847297101</v>
      </c>
      <c r="K495" s="8">
        <v>2085.4799999999996</v>
      </c>
      <c r="L495" s="8">
        <v>11060</v>
      </c>
      <c r="M495" s="8">
        <v>11060</v>
      </c>
      <c r="N495" s="8">
        <v>951687.42162162159</v>
      </c>
      <c r="O495" s="8">
        <v>8489930.1621621624</v>
      </c>
      <c r="P495" s="8">
        <v>11068.48</v>
      </c>
      <c r="Q495" s="8">
        <v>11068.48</v>
      </c>
      <c r="R495" s="8">
        <v>0</v>
      </c>
      <c r="S495" s="161">
        <v>9441617.583783783</v>
      </c>
      <c r="T495" s="131"/>
      <c r="U495" s="199"/>
      <c r="V495" s="1">
        <f t="shared" si="61"/>
        <v>267</v>
      </c>
      <c r="W495" s="6">
        <f t="shared" si="64"/>
        <v>275</v>
      </c>
      <c r="X495" s="23">
        <f t="shared" si="65"/>
        <v>275</v>
      </c>
    </row>
    <row r="496" spans="1:24" s="3" customFormat="1" x14ac:dyDescent="0.25">
      <c r="A496" s="53">
        <v>489</v>
      </c>
      <c r="B496" s="9" t="s">
        <v>65</v>
      </c>
      <c r="C496" s="9" t="s">
        <v>81</v>
      </c>
      <c r="D496" s="9" t="s">
        <v>81</v>
      </c>
      <c r="E496" s="10">
        <v>3688</v>
      </c>
      <c r="F496" s="10">
        <v>3872</v>
      </c>
      <c r="G496" s="12">
        <v>0.24349240780911063</v>
      </c>
      <c r="H496" s="189">
        <v>0.17355371900826447</v>
      </c>
      <c r="I496" s="210"/>
      <c r="J496" s="60">
        <v>0.17355371900826447</v>
      </c>
      <c r="K496" s="161">
        <v>2716.24</v>
      </c>
      <c r="L496" s="161">
        <v>3123</v>
      </c>
      <c r="M496" s="161">
        <v>3123</v>
      </c>
      <c r="N496" s="8">
        <v>1724486.4</v>
      </c>
      <c r="O496" s="8">
        <v>3471062</v>
      </c>
      <c r="P496" s="8">
        <v>3126.24</v>
      </c>
      <c r="Q496" s="8">
        <v>3126.24</v>
      </c>
      <c r="R496" s="8">
        <v>0</v>
      </c>
      <c r="S496" s="161">
        <v>5195548.4000000004</v>
      </c>
      <c r="T496" s="131"/>
      <c r="U496" s="199"/>
      <c r="V496" s="1">
        <f t="shared" si="61"/>
        <v>74</v>
      </c>
      <c r="W496" s="6">
        <f t="shared" si="64"/>
        <v>77</v>
      </c>
      <c r="X496" s="23">
        <f t="shared" si="65"/>
        <v>77</v>
      </c>
    </row>
    <row r="497" spans="1:24" s="3" customFormat="1" x14ac:dyDescent="0.25">
      <c r="A497" s="53">
        <v>490</v>
      </c>
      <c r="B497" s="9" t="s">
        <v>351</v>
      </c>
      <c r="C497" s="9" t="s">
        <v>376</v>
      </c>
      <c r="D497" s="9" t="s">
        <v>376</v>
      </c>
      <c r="E497" s="10">
        <v>2145</v>
      </c>
      <c r="F497" s="10">
        <v>2252</v>
      </c>
      <c r="G497" s="12">
        <v>0.51048951048951052</v>
      </c>
      <c r="H497" s="189">
        <v>0.17184724689165187</v>
      </c>
      <c r="I497" s="210"/>
      <c r="J497" s="58">
        <v>0.17184724689165187</v>
      </c>
      <c r="K497" s="8">
        <v>1007.0999999999999</v>
      </c>
      <c r="L497" s="8">
        <v>1820</v>
      </c>
      <c r="M497" s="8">
        <v>1820</v>
      </c>
      <c r="N497" s="8">
        <v>597760.80000000005</v>
      </c>
      <c r="O497" s="8">
        <v>1866588.1818181816</v>
      </c>
      <c r="P497" s="8">
        <v>1822.1</v>
      </c>
      <c r="Q497" s="8">
        <v>1822.1</v>
      </c>
      <c r="R497" s="8">
        <v>0</v>
      </c>
      <c r="S497" s="161">
        <v>2464348.9818181815</v>
      </c>
      <c r="T497" s="131"/>
      <c r="U497" s="199"/>
      <c r="V497" s="1">
        <f t="shared" si="61"/>
        <v>43</v>
      </c>
      <c r="W497" s="6">
        <f t="shared" si="64"/>
        <v>45</v>
      </c>
      <c r="X497" s="23">
        <f t="shared" si="65"/>
        <v>45</v>
      </c>
    </row>
    <row r="498" spans="1:24" s="3" customFormat="1" x14ac:dyDescent="0.25">
      <c r="A498" s="53">
        <v>491</v>
      </c>
      <c r="B498" s="9" t="s">
        <v>858</v>
      </c>
      <c r="C498" s="9" t="s">
        <v>875</v>
      </c>
      <c r="D498" s="9" t="s">
        <v>875</v>
      </c>
      <c r="E498" s="10">
        <v>2890</v>
      </c>
      <c r="F498" s="10">
        <v>3035</v>
      </c>
      <c r="G498" s="12">
        <v>0.66401384083044979</v>
      </c>
      <c r="H498" s="189">
        <v>0.16902800658978584</v>
      </c>
      <c r="I498" s="210"/>
      <c r="J498" s="60">
        <v>0</v>
      </c>
      <c r="K498" s="161">
        <v>913.19999999999982</v>
      </c>
      <c r="L498" s="161">
        <v>2461</v>
      </c>
      <c r="M498" s="161">
        <v>2974</v>
      </c>
      <c r="N498" s="8">
        <v>453038.6</v>
      </c>
      <c r="O498" s="8">
        <v>2437411</v>
      </c>
      <c r="P498" s="8">
        <v>2464.1999999999998</v>
      </c>
      <c r="Q498" s="8">
        <v>2832.2</v>
      </c>
      <c r="R498" s="8">
        <v>1518102.4834912354</v>
      </c>
      <c r="S498" s="161">
        <v>4408552.083491236</v>
      </c>
      <c r="T498" s="131"/>
      <c r="U498" s="199"/>
      <c r="V498" s="1">
        <f t="shared" si="61"/>
        <v>58</v>
      </c>
      <c r="W498" s="6">
        <f t="shared" si="64"/>
        <v>61</v>
      </c>
      <c r="X498" s="23">
        <f t="shared" si="65"/>
        <v>61</v>
      </c>
    </row>
    <row r="499" spans="1:24" s="3" customFormat="1" x14ac:dyDescent="0.25">
      <c r="A499" s="53">
        <v>492</v>
      </c>
      <c r="B499" s="9" t="s">
        <v>351</v>
      </c>
      <c r="C499" s="9" t="s">
        <v>360</v>
      </c>
      <c r="D499" s="9" t="s">
        <v>360</v>
      </c>
      <c r="E499" s="10">
        <v>4470</v>
      </c>
      <c r="F499" s="10">
        <v>4694</v>
      </c>
      <c r="G499" s="12">
        <v>0.70760626398210291</v>
      </c>
      <c r="H499" s="189">
        <v>0.1634000852151683</v>
      </c>
      <c r="I499" s="210"/>
      <c r="J499" s="58">
        <v>0.1634000852151683</v>
      </c>
      <c r="K499" s="8">
        <v>1217.6000000000004</v>
      </c>
      <c r="L499" s="8">
        <v>3833.0000000000005</v>
      </c>
      <c r="M499" s="8">
        <v>3833.0000000000005</v>
      </c>
      <c r="N499" s="8">
        <v>645625.5076923077</v>
      </c>
      <c r="O499" s="8">
        <v>3418760.153846154</v>
      </c>
      <c r="P499" s="8">
        <v>3837.6000000000004</v>
      </c>
      <c r="Q499" s="8">
        <v>3837.6000000000004</v>
      </c>
      <c r="R499" s="8">
        <v>0</v>
      </c>
      <c r="S499" s="161">
        <v>4064385.6615384617</v>
      </c>
      <c r="T499" s="131"/>
      <c r="U499" s="199"/>
      <c r="V499" s="1">
        <f t="shared" si="61"/>
        <v>89</v>
      </c>
      <c r="W499" s="6">
        <f t="shared" si="64"/>
        <v>94</v>
      </c>
      <c r="X499" s="23">
        <f t="shared" si="65"/>
        <v>94</v>
      </c>
    </row>
    <row r="500" spans="1:24" s="3" customFormat="1" x14ac:dyDescent="0.25">
      <c r="A500" s="53">
        <v>493</v>
      </c>
      <c r="B500" s="9" t="s">
        <v>133</v>
      </c>
      <c r="C500" s="9" t="s">
        <v>1402</v>
      </c>
      <c r="D500" s="9" t="s">
        <v>1404</v>
      </c>
      <c r="E500" s="10">
        <v>3049</v>
      </c>
      <c r="F500" s="10">
        <v>3127</v>
      </c>
      <c r="G500" s="12">
        <v>0.7</v>
      </c>
      <c r="H500" s="189">
        <v>0.16</v>
      </c>
      <c r="I500" s="210"/>
      <c r="J500" s="58">
        <v>0.16</v>
      </c>
      <c r="K500" s="8">
        <v>914.70000000000027</v>
      </c>
      <c r="L500" s="8">
        <v>2626.68</v>
      </c>
      <c r="M500" s="8">
        <v>2626.68</v>
      </c>
      <c r="N500" s="8">
        <v>1477634</v>
      </c>
      <c r="O500" s="8">
        <v>2312980</v>
      </c>
      <c r="P500" s="8">
        <v>2312980</v>
      </c>
      <c r="Q500" s="8">
        <v>2561.16</v>
      </c>
      <c r="R500" s="8">
        <v>0</v>
      </c>
      <c r="S500" s="161">
        <v>3790614</v>
      </c>
      <c r="T500" s="131"/>
      <c r="U500" s="218" t="s">
        <v>1715</v>
      </c>
      <c r="V500" s="1">
        <f t="shared" si="61"/>
        <v>61</v>
      </c>
      <c r="W500" s="6">
        <f t="shared" si="64"/>
        <v>63</v>
      </c>
      <c r="X500" s="23">
        <f t="shared" si="65"/>
        <v>63</v>
      </c>
    </row>
    <row r="501" spans="1:24" s="3" customFormat="1" x14ac:dyDescent="0.25">
      <c r="A501" s="53">
        <v>494</v>
      </c>
      <c r="B501" s="9" t="s">
        <v>378</v>
      </c>
      <c r="C501" s="9" t="s">
        <v>442</v>
      </c>
      <c r="D501" s="9" t="s">
        <v>788</v>
      </c>
      <c r="E501" s="10">
        <v>5860</v>
      </c>
      <c r="F501" s="10">
        <v>6152</v>
      </c>
      <c r="G501" s="12">
        <v>0.59880546075085328</v>
      </c>
      <c r="H501" s="189">
        <v>0.15881014304291288</v>
      </c>
      <c r="I501" s="210"/>
      <c r="J501" s="58">
        <v>0.15881014304291288</v>
      </c>
      <c r="K501" s="8">
        <v>2233.8000000000002</v>
      </c>
      <c r="L501" s="8">
        <v>5052</v>
      </c>
      <c r="M501" s="8">
        <v>5052</v>
      </c>
      <c r="N501" s="8">
        <v>215750.26666666666</v>
      </c>
      <c r="O501" s="8">
        <v>379325.33333333337</v>
      </c>
      <c r="P501" s="8">
        <v>5057.8</v>
      </c>
      <c r="Q501" s="8">
        <v>5057.8</v>
      </c>
      <c r="R501" s="8">
        <v>0</v>
      </c>
      <c r="S501" s="161">
        <v>595075.60000000009</v>
      </c>
      <c r="T501" s="131"/>
      <c r="U501" s="199"/>
      <c r="V501" s="1">
        <f t="shared" si="61"/>
        <v>117</v>
      </c>
      <c r="W501" s="6">
        <f t="shared" si="64"/>
        <v>123</v>
      </c>
      <c r="X501" s="23">
        <f t="shared" si="65"/>
        <v>123</v>
      </c>
    </row>
    <row r="502" spans="1:24" s="3" customFormat="1" x14ac:dyDescent="0.25">
      <c r="A502" s="53">
        <v>495</v>
      </c>
      <c r="B502" s="9" t="s">
        <v>1323</v>
      </c>
      <c r="C502" s="9" t="s">
        <v>1329</v>
      </c>
      <c r="D502" s="9" t="s">
        <v>1329</v>
      </c>
      <c r="E502" s="10">
        <v>2882</v>
      </c>
      <c r="F502" s="10">
        <v>2896</v>
      </c>
      <c r="G502" s="12">
        <v>0.64100000000000001</v>
      </c>
      <c r="H502" s="189">
        <v>0.158</v>
      </c>
      <c r="I502" s="210"/>
      <c r="J502" s="60">
        <v>0.158</v>
      </c>
      <c r="K502" s="161">
        <v>1034.6379999999999</v>
      </c>
      <c r="L502" s="8">
        <v>2380.4319999999998</v>
      </c>
      <c r="M502" s="8">
        <v>2380.4319999999998</v>
      </c>
      <c r="N502" s="8">
        <v>257661</v>
      </c>
      <c r="O502" s="8">
        <v>3114446</v>
      </c>
      <c r="P502" s="8">
        <v>3255</v>
      </c>
      <c r="Q502" s="8">
        <v>3255</v>
      </c>
      <c r="R502" s="8">
        <v>1229656</v>
      </c>
      <c r="S502" s="161">
        <v>4344102</v>
      </c>
      <c r="T502" s="131"/>
      <c r="U502" s="199"/>
      <c r="V502" s="1">
        <f t="shared" si="61"/>
        <v>58</v>
      </c>
      <c r="W502" s="6">
        <f t="shared" si="64"/>
        <v>58</v>
      </c>
      <c r="X502" s="23">
        <f t="shared" si="65"/>
        <v>58</v>
      </c>
    </row>
    <row r="503" spans="1:24" s="3" customFormat="1" ht="21" x14ac:dyDescent="0.25">
      <c r="A503" s="53">
        <v>496</v>
      </c>
      <c r="B503" s="9" t="s">
        <v>107</v>
      </c>
      <c r="C503" s="9" t="s">
        <v>119</v>
      </c>
      <c r="D503" s="9" t="s">
        <v>123</v>
      </c>
      <c r="E503" s="10">
        <v>2020</v>
      </c>
      <c r="F503" s="10">
        <v>2116</v>
      </c>
      <c r="G503" s="12">
        <v>0.12920792079207921</v>
      </c>
      <c r="H503" s="189">
        <v>0.15170132325141777</v>
      </c>
      <c r="I503" s="210"/>
      <c r="J503" s="60">
        <v>0.15170132325141777</v>
      </c>
      <c r="K503" s="161">
        <v>1718.6</v>
      </c>
      <c r="L503" s="8">
        <v>1753</v>
      </c>
      <c r="M503" s="8">
        <v>1753</v>
      </c>
      <c r="N503" s="8">
        <v>1499562.8834688345</v>
      </c>
      <c r="O503" s="8">
        <v>2598055.944444445</v>
      </c>
      <c r="P503" s="8">
        <v>1754.6</v>
      </c>
      <c r="Q503" s="8">
        <v>1754.6</v>
      </c>
      <c r="R503" s="8">
        <v>0</v>
      </c>
      <c r="S503" s="161">
        <v>4097618.8279132796</v>
      </c>
      <c r="T503" s="131"/>
      <c r="U503" s="199"/>
      <c r="V503" s="1">
        <f t="shared" si="61"/>
        <v>40</v>
      </c>
      <c r="W503" s="6">
        <f t="shared" si="64"/>
        <v>42</v>
      </c>
      <c r="X503" s="23">
        <f t="shared" si="65"/>
        <v>42</v>
      </c>
    </row>
    <row r="504" spans="1:24" s="3" customFormat="1" x14ac:dyDescent="0.25">
      <c r="A504" s="53">
        <v>497</v>
      </c>
      <c r="B504" s="9" t="s">
        <v>420</v>
      </c>
      <c r="C504" s="9" t="s">
        <v>415</v>
      </c>
      <c r="D504" s="9" t="s">
        <v>422</v>
      </c>
      <c r="E504" s="10">
        <v>2187</v>
      </c>
      <c r="F504" s="10">
        <v>2280</v>
      </c>
      <c r="G504" s="12">
        <v>0.11476909007773205</v>
      </c>
      <c r="H504" s="189">
        <v>0.15087719298245614</v>
      </c>
      <c r="I504" s="210"/>
      <c r="J504" s="58">
        <v>0.15087719298245614</v>
      </c>
      <c r="K504" s="8">
        <v>1892.2599999999998</v>
      </c>
      <c r="L504" s="8">
        <v>1890</v>
      </c>
      <c r="M504" s="8">
        <v>1890</v>
      </c>
      <c r="N504" s="8">
        <v>5201936.1777777774</v>
      </c>
      <c r="O504" s="8">
        <v>2420710.343434344</v>
      </c>
      <c r="P504" s="8">
        <v>1892.2599999999998</v>
      </c>
      <c r="Q504" s="8">
        <v>1892.2599999999998</v>
      </c>
      <c r="R504" s="8">
        <v>0</v>
      </c>
      <c r="S504" s="161">
        <v>7622646.5212121215</v>
      </c>
      <c r="T504" s="131"/>
      <c r="U504" s="199"/>
      <c r="V504" s="1">
        <f t="shared" si="61"/>
        <v>44</v>
      </c>
      <c r="W504" s="6">
        <f t="shared" si="64"/>
        <v>46</v>
      </c>
      <c r="X504" s="23">
        <f t="shared" si="65"/>
        <v>46</v>
      </c>
    </row>
    <row r="505" spans="1:24" s="3" customFormat="1" x14ac:dyDescent="0.25">
      <c r="A505" s="53">
        <v>498</v>
      </c>
      <c r="B505" s="9" t="s">
        <v>133</v>
      </c>
      <c r="C505" s="9" t="s">
        <v>1409</v>
      </c>
      <c r="D505" s="9" t="s">
        <v>1414</v>
      </c>
      <c r="E505" s="10">
        <v>2025</v>
      </c>
      <c r="F505" s="10">
        <v>2092</v>
      </c>
      <c r="G505" s="12">
        <v>0.85629999999999995</v>
      </c>
      <c r="H505" s="189">
        <v>0.15</v>
      </c>
      <c r="I505" s="210"/>
      <c r="J505" s="58">
        <v>0.15</v>
      </c>
      <c r="K505" s="8">
        <v>290.99250000000006</v>
      </c>
      <c r="L505" s="8">
        <v>1778.2</v>
      </c>
      <c r="M505" s="8">
        <v>1778.2</v>
      </c>
      <c r="N505" s="8">
        <v>585098</v>
      </c>
      <c r="O505" s="8">
        <v>2127046</v>
      </c>
      <c r="P505" s="8">
        <v>151</v>
      </c>
      <c r="Q505" s="8">
        <v>1721.25</v>
      </c>
      <c r="R505" s="8">
        <v>0</v>
      </c>
      <c r="S505" s="161">
        <v>2712144</v>
      </c>
      <c r="T505" s="131"/>
      <c r="U505" s="218" t="s">
        <v>1715</v>
      </c>
      <c r="V505" s="1">
        <f t="shared" si="61"/>
        <v>41</v>
      </c>
      <c r="W505" s="6">
        <f t="shared" si="64"/>
        <v>42</v>
      </c>
      <c r="X505" s="23">
        <f t="shared" si="65"/>
        <v>42</v>
      </c>
    </row>
    <row r="506" spans="1:24" s="3" customFormat="1" x14ac:dyDescent="0.25">
      <c r="A506" s="53">
        <v>499</v>
      </c>
      <c r="B506" s="9" t="s">
        <v>264</v>
      </c>
      <c r="C506" s="9" t="s">
        <v>273</v>
      </c>
      <c r="D506" s="9" t="s">
        <v>273</v>
      </c>
      <c r="E506" s="21">
        <v>3045</v>
      </c>
      <c r="F506" s="21">
        <v>3101</v>
      </c>
      <c r="G506" s="22">
        <v>0.98240000000000005</v>
      </c>
      <c r="H506" s="189">
        <v>0.15</v>
      </c>
      <c r="I506" s="210"/>
      <c r="J506" s="22">
        <v>0.15</v>
      </c>
      <c r="K506" s="21">
        <v>50</v>
      </c>
      <c r="L506" s="8">
        <v>2295</v>
      </c>
      <c r="M506" s="8">
        <v>2295</v>
      </c>
      <c r="N506" s="70">
        <v>2319415</v>
      </c>
      <c r="O506" s="70">
        <v>5627633</v>
      </c>
      <c r="P506" s="71">
        <v>2295</v>
      </c>
      <c r="Q506" s="71">
        <v>2295</v>
      </c>
      <c r="R506" s="71">
        <v>0</v>
      </c>
      <c r="S506" s="74">
        <v>7947048</v>
      </c>
      <c r="T506" s="131"/>
      <c r="U506" s="199"/>
      <c r="V506" s="1">
        <v>141</v>
      </c>
      <c r="W506" s="6">
        <v>150</v>
      </c>
      <c r="X506" s="23">
        <v>150</v>
      </c>
    </row>
    <row r="507" spans="1:24" s="3" customFormat="1" x14ac:dyDescent="0.25">
      <c r="A507" s="53">
        <v>500</v>
      </c>
      <c r="B507" s="9" t="s">
        <v>1232</v>
      </c>
      <c r="C507" s="9" t="s">
        <v>1264</v>
      </c>
      <c r="D507" s="9" t="s">
        <v>1264</v>
      </c>
      <c r="E507" s="10">
        <v>2409</v>
      </c>
      <c r="F507" s="10">
        <v>2529</v>
      </c>
      <c r="G507" s="12">
        <v>0.89248650892486514</v>
      </c>
      <c r="H507" s="189">
        <v>0.14986160537761961</v>
      </c>
      <c r="I507" s="210"/>
      <c r="J507" s="60">
        <v>0.14986160537761961</v>
      </c>
      <c r="K507" s="161">
        <v>210.82000000000016</v>
      </c>
      <c r="L507" s="8">
        <v>2099</v>
      </c>
      <c r="M507" s="8">
        <v>2099</v>
      </c>
      <c r="N507" s="8">
        <v>126260.1846153846</v>
      </c>
      <c r="O507" s="8">
        <v>1844314.7692307697</v>
      </c>
      <c r="P507" s="8">
        <v>2101.8200000000002</v>
      </c>
      <c r="Q507" s="8">
        <v>2101.8200000000002</v>
      </c>
      <c r="R507" s="8">
        <v>0</v>
      </c>
      <c r="S507" s="161">
        <v>1970574.9538461543</v>
      </c>
      <c r="T507" s="131"/>
      <c r="U507" s="199"/>
      <c r="V507" s="1">
        <f>IF(F507&gt;=100000,0,ROUND(E507*2%,0))</f>
        <v>48</v>
      </c>
      <c r="W507" s="6">
        <f>IF(F507&lt;100000,X507,0)</f>
        <v>51</v>
      </c>
      <c r="X507" s="23">
        <f>ROUND(F507*2%,0)</f>
        <v>51</v>
      </c>
    </row>
    <row r="508" spans="1:24" s="3" customFormat="1" x14ac:dyDescent="0.25">
      <c r="A508" s="53">
        <v>501</v>
      </c>
      <c r="B508" s="9" t="s">
        <v>793</v>
      </c>
      <c r="C508" s="9" t="s">
        <v>813</v>
      </c>
      <c r="D508" s="9" t="s">
        <v>824</v>
      </c>
      <c r="E508" s="10">
        <v>2348</v>
      </c>
      <c r="F508" s="10">
        <v>2466</v>
      </c>
      <c r="G508" s="12">
        <v>0.84284497444633732</v>
      </c>
      <c r="H508" s="189">
        <v>0.14963503649635038</v>
      </c>
      <c r="I508" s="210"/>
      <c r="J508" s="60">
        <v>0</v>
      </c>
      <c r="K508" s="161">
        <v>322.03999999999996</v>
      </c>
      <c r="L508" s="8">
        <v>2048</v>
      </c>
      <c r="M508" s="8">
        <v>2417</v>
      </c>
      <c r="N508" s="8">
        <v>310590</v>
      </c>
      <c r="O508" s="8">
        <v>1543154</v>
      </c>
      <c r="P508" s="8">
        <v>2050.04</v>
      </c>
      <c r="Q508" s="8">
        <v>2301.04</v>
      </c>
      <c r="R508" s="8">
        <v>0</v>
      </c>
      <c r="S508" s="161">
        <v>1853744</v>
      </c>
      <c r="T508" s="131"/>
      <c r="U508" s="199"/>
      <c r="V508" s="1">
        <f>IF(F508&gt;=100000,0,ROUND(E508*2%,0))</f>
        <v>47</v>
      </c>
      <c r="W508" s="6">
        <f>IF(F508&lt;100000,X508,0)</f>
        <v>49</v>
      </c>
      <c r="X508" s="23">
        <f>ROUND(F508*2%,0)</f>
        <v>49</v>
      </c>
    </row>
    <row r="509" spans="1:24" s="3" customFormat="1" x14ac:dyDescent="0.25">
      <c r="A509" s="53">
        <v>502</v>
      </c>
      <c r="B509" s="9" t="s">
        <v>1147</v>
      </c>
      <c r="C509" s="9" t="s">
        <v>1178</v>
      </c>
      <c r="D509" s="9" t="s">
        <v>1178</v>
      </c>
      <c r="E509" s="10">
        <v>2099</v>
      </c>
      <c r="F509" s="10">
        <v>2204</v>
      </c>
      <c r="G509" s="12">
        <v>0.32062887089090042</v>
      </c>
      <c r="H509" s="189">
        <v>0.14927404718693285</v>
      </c>
      <c r="I509" s="210"/>
      <c r="J509" s="60">
        <v>0.14927404718693285</v>
      </c>
      <c r="K509" s="161">
        <v>1384.02</v>
      </c>
      <c r="L509" s="8">
        <v>1831</v>
      </c>
      <c r="M509" s="8">
        <v>1831</v>
      </c>
      <c r="N509" s="8">
        <v>914201.76842105272</v>
      </c>
      <c r="O509" s="8">
        <v>2106412</v>
      </c>
      <c r="P509" s="8">
        <v>1833.02</v>
      </c>
      <c r="Q509" s="8">
        <v>1833.02</v>
      </c>
      <c r="R509" s="8">
        <v>0</v>
      </c>
      <c r="S509" s="161">
        <v>3020613.768421053</v>
      </c>
      <c r="T509" s="131"/>
      <c r="U509" s="199"/>
      <c r="V509" s="1">
        <f>IF(F509&gt;=100000,0,ROUND(E509*2%,0))</f>
        <v>42</v>
      </c>
      <c r="W509" s="6">
        <f>IF(F509&lt;100000,X509,0)</f>
        <v>44</v>
      </c>
      <c r="X509" s="23">
        <f>ROUND(F509*2%,0)</f>
        <v>44</v>
      </c>
    </row>
    <row r="510" spans="1:24" s="3" customFormat="1" x14ac:dyDescent="0.25">
      <c r="A510" s="53">
        <v>503</v>
      </c>
      <c r="B510" s="9" t="s">
        <v>826</v>
      </c>
      <c r="C510" s="9" t="s">
        <v>848</v>
      </c>
      <c r="D510" s="9" t="s">
        <v>848</v>
      </c>
      <c r="E510" s="21">
        <v>2232</v>
      </c>
      <c r="F510" s="21">
        <v>2344</v>
      </c>
      <c r="G510" s="22">
        <v>6.3172043010752688E-2</v>
      </c>
      <c r="H510" s="189">
        <v>0.14889078498293515</v>
      </c>
      <c r="I510" s="210"/>
      <c r="J510" s="22">
        <v>0.14889078498293515</v>
      </c>
      <c r="K510" s="21">
        <v>2046.3600000000001</v>
      </c>
      <c r="L510" s="8">
        <v>1948</v>
      </c>
      <c r="M510" s="8">
        <v>1948</v>
      </c>
      <c r="N510" s="70">
        <v>731632.06666666653</v>
      </c>
      <c r="O510" s="70">
        <v>1292881.3333333333</v>
      </c>
      <c r="P510" s="71">
        <v>1950.3600000000001</v>
      </c>
      <c r="Q510" s="71">
        <v>1950.3600000000001</v>
      </c>
      <c r="R510" s="71">
        <v>0</v>
      </c>
      <c r="S510" s="74">
        <v>2024513.4</v>
      </c>
      <c r="T510" s="131"/>
      <c r="U510" s="199"/>
      <c r="V510" s="1">
        <v>95</v>
      </c>
      <c r="W510" s="6">
        <v>98</v>
      </c>
      <c r="X510" s="23">
        <v>98</v>
      </c>
    </row>
    <row r="511" spans="1:24" s="3" customFormat="1" x14ac:dyDescent="0.25">
      <c r="A511" s="53">
        <v>504</v>
      </c>
      <c r="B511" s="9" t="s">
        <v>1147</v>
      </c>
      <c r="C511" s="9" t="s">
        <v>1156</v>
      </c>
      <c r="D511" s="9" t="s">
        <v>1156</v>
      </c>
      <c r="E511" s="10">
        <v>5895</v>
      </c>
      <c r="F511" s="10">
        <v>6485</v>
      </c>
      <c r="G511" s="12">
        <v>6.0729431721798142E-2</v>
      </c>
      <c r="H511" s="189">
        <v>0.14618350038550501</v>
      </c>
      <c r="I511" s="210"/>
      <c r="J511" s="60">
        <v>0.14618350038550501</v>
      </c>
      <c r="K511" s="161">
        <v>5419.0999999999995</v>
      </c>
      <c r="L511" s="8">
        <v>5407</v>
      </c>
      <c r="M511" s="8">
        <v>5407</v>
      </c>
      <c r="N511" s="8">
        <v>3003710.226086956</v>
      </c>
      <c r="O511" s="8">
        <v>5276950.6086956514</v>
      </c>
      <c r="P511" s="8">
        <v>5419.0999999999995</v>
      </c>
      <c r="Q511" s="8">
        <v>5419.0999999999995</v>
      </c>
      <c r="R511" s="8">
        <v>0</v>
      </c>
      <c r="S511" s="161">
        <v>8280660.8347826079</v>
      </c>
      <c r="T511" s="131"/>
      <c r="U511" s="199"/>
      <c r="V511" s="1">
        <f t="shared" ref="V511:V524" si="66">IF(F511&gt;=100000,0,ROUND(E511*2%,0))</f>
        <v>118</v>
      </c>
      <c r="W511" s="6">
        <f t="shared" ref="W511:W524" si="67">IF(F511&lt;100000,X511,0)</f>
        <v>130</v>
      </c>
      <c r="X511" s="23">
        <f t="shared" ref="X511:X524" si="68">ROUND(F511*2%,0)</f>
        <v>130</v>
      </c>
    </row>
    <row r="512" spans="1:24" s="3" customFormat="1" x14ac:dyDescent="0.25">
      <c r="A512" s="53">
        <v>505</v>
      </c>
      <c r="B512" s="9" t="s">
        <v>1292</v>
      </c>
      <c r="C512" s="9" t="s">
        <v>1302</v>
      </c>
      <c r="D512" s="9" t="s">
        <v>1318</v>
      </c>
      <c r="E512" s="10">
        <v>3067</v>
      </c>
      <c r="F512" s="10">
        <v>3122</v>
      </c>
      <c r="G512" s="12">
        <v>0.35930877078578422</v>
      </c>
      <c r="H512" s="189">
        <v>0.14606021780909673</v>
      </c>
      <c r="I512" s="210"/>
      <c r="J512" s="60">
        <v>0.14606021780909673</v>
      </c>
      <c r="K512" s="161">
        <v>1903.6599999999999</v>
      </c>
      <c r="L512" s="8">
        <v>2604</v>
      </c>
      <c r="M512" s="8">
        <v>2604</v>
      </c>
      <c r="N512" s="8">
        <v>920833.02042160742</v>
      </c>
      <c r="O512" s="8">
        <v>1000096.0724637682</v>
      </c>
      <c r="P512" s="8">
        <v>2604.66</v>
      </c>
      <c r="Q512" s="8">
        <v>2604.66</v>
      </c>
      <c r="R512" s="8">
        <v>0</v>
      </c>
      <c r="S512" s="161">
        <v>1920929.0928853755</v>
      </c>
      <c r="T512" s="131"/>
      <c r="U512" s="199"/>
      <c r="V512" s="1">
        <f t="shared" si="66"/>
        <v>61</v>
      </c>
      <c r="W512" s="6">
        <f t="shared" si="67"/>
        <v>62</v>
      </c>
      <c r="X512" s="23">
        <f t="shared" si="68"/>
        <v>62</v>
      </c>
    </row>
    <row r="513" spans="1:24" s="3" customFormat="1" x14ac:dyDescent="0.25">
      <c r="A513" s="53">
        <v>506</v>
      </c>
      <c r="B513" s="9" t="s">
        <v>826</v>
      </c>
      <c r="C513" s="9" t="s">
        <v>836</v>
      </c>
      <c r="D513" s="9" t="s">
        <v>1613</v>
      </c>
      <c r="E513" s="10">
        <v>7136</v>
      </c>
      <c r="F513" s="10">
        <v>7648</v>
      </c>
      <c r="G513" s="12">
        <v>0.05</v>
      </c>
      <c r="H513" s="189">
        <v>0.14000000000000001</v>
      </c>
      <c r="I513" s="210"/>
      <c r="J513" s="60">
        <v>0.14000000000000001</v>
      </c>
      <c r="K513" s="161">
        <v>6779.2</v>
      </c>
      <c r="L513" s="8">
        <v>6434.28</v>
      </c>
      <c r="M513" s="8">
        <v>6434.28</v>
      </c>
      <c r="N513" s="8">
        <v>3449418.6193548399</v>
      </c>
      <c r="O513" s="8">
        <v>5537861.4516129</v>
      </c>
      <c r="P513" s="8">
        <v>4464.62</v>
      </c>
      <c r="Q513" s="8">
        <v>4464.62</v>
      </c>
      <c r="R513" s="8">
        <v>537541</v>
      </c>
      <c r="S513" s="161">
        <v>9524821.0709677394</v>
      </c>
      <c r="T513" s="131"/>
      <c r="U513" s="199"/>
      <c r="V513" s="1">
        <f t="shared" si="66"/>
        <v>143</v>
      </c>
      <c r="W513" s="6">
        <f t="shared" si="67"/>
        <v>153</v>
      </c>
      <c r="X513" s="23">
        <f t="shared" si="68"/>
        <v>153</v>
      </c>
    </row>
    <row r="514" spans="1:24" s="3" customFormat="1" x14ac:dyDescent="0.25">
      <c r="A514" s="53">
        <v>507</v>
      </c>
      <c r="B514" s="9" t="s">
        <v>166</v>
      </c>
      <c r="C514" s="9" t="s">
        <v>175</v>
      </c>
      <c r="D514" s="9" t="s">
        <v>175</v>
      </c>
      <c r="E514" s="10">
        <v>5988</v>
      </c>
      <c r="F514" s="10">
        <v>6587</v>
      </c>
      <c r="G514" s="12">
        <v>1</v>
      </c>
      <c r="H514" s="189">
        <v>0.13982085926825566</v>
      </c>
      <c r="I514" s="210"/>
      <c r="J514" s="58">
        <v>0.13982085926825566</v>
      </c>
      <c r="K514" s="8">
        <v>0</v>
      </c>
      <c r="L514" s="8">
        <v>5534</v>
      </c>
      <c r="M514" s="8">
        <v>5534</v>
      </c>
      <c r="N514" s="8">
        <v>0</v>
      </c>
      <c r="O514" s="8">
        <v>5072391.8</v>
      </c>
      <c r="P514" s="8">
        <v>5546.24</v>
      </c>
      <c r="Q514" s="8">
        <v>5546.24</v>
      </c>
      <c r="R514" s="8">
        <v>0</v>
      </c>
      <c r="S514" s="161">
        <v>5072391.8</v>
      </c>
      <c r="T514" s="131"/>
      <c r="U514" s="199"/>
      <c r="V514" s="1">
        <f t="shared" si="66"/>
        <v>120</v>
      </c>
      <c r="W514" s="6">
        <f t="shared" si="67"/>
        <v>132</v>
      </c>
      <c r="X514" s="23">
        <f t="shared" si="68"/>
        <v>132</v>
      </c>
    </row>
    <row r="515" spans="1:24" s="3" customFormat="1" x14ac:dyDescent="0.25">
      <c r="A515" s="53">
        <v>508</v>
      </c>
      <c r="B515" s="9" t="s">
        <v>793</v>
      </c>
      <c r="C515" s="9" t="s">
        <v>803</v>
      </c>
      <c r="D515" s="9" t="s">
        <v>803</v>
      </c>
      <c r="E515" s="10">
        <v>3780</v>
      </c>
      <c r="F515" s="10">
        <v>3969</v>
      </c>
      <c r="G515" s="12">
        <v>0.65740740740740744</v>
      </c>
      <c r="H515" s="189">
        <v>0.13932980599647266</v>
      </c>
      <c r="I515" s="210"/>
      <c r="J515" s="60">
        <v>0</v>
      </c>
      <c r="K515" s="161">
        <v>1219.4000000000001</v>
      </c>
      <c r="L515" s="161">
        <v>3337</v>
      </c>
      <c r="M515" s="161">
        <v>3890</v>
      </c>
      <c r="N515" s="8">
        <v>827881.30526315782</v>
      </c>
      <c r="O515" s="8">
        <v>3825821.9999999995</v>
      </c>
      <c r="P515" s="8">
        <v>3340.4</v>
      </c>
      <c r="Q515" s="8">
        <v>3704.4</v>
      </c>
      <c r="R515" s="8">
        <v>0</v>
      </c>
      <c r="S515" s="161">
        <v>4653703.305263157</v>
      </c>
      <c r="T515" s="131"/>
      <c r="U515" s="199"/>
      <c r="V515" s="1">
        <f t="shared" si="66"/>
        <v>76</v>
      </c>
      <c r="W515" s="6">
        <f t="shared" si="67"/>
        <v>79</v>
      </c>
      <c r="X515" s="23">
        <f t="shared" si="68"/>
        <v>79</v>
      </c>
    </row>
    <row r="516" spans="1:24" s="3" customFormat="1" ht="21" x14ac:dyDescent="0.25">
      <c r="A516" s="53">
        <v>509</v>
      </c>
      <c r="B516" s="9" t="s">
        <v>282</v>
      </c>
      <c r="C516" s="9" t="s">
        <v>289</v>
      </c>
      <c r="D516" s="9" t="s">
        <v>309</v>
      </c>
      <c r="E516" s="10">
        <v>5707</v>
      </c>
      <c r="F516" s="10">
        <v>6549</v>
      </c>
      <c r="G516" s="12">
        <v>0.5409146661994042</v>
      </c>
      <c r="H516" s="189">
        <v>0.13635669567872957</v>
      </c>
      <c r="I516" s="210"/>
      <c r="J516" s="58">
        <v>0.13635669567872957</v>
      </c>
      <c r="K516" s="8">
        <v>2505.8599999999997</v>
      </c>
      <c r="L516" s="8">
        <v>5525</v>
      </c>
      <c r="M516" s="8">
        <v>5525</v>
      </c>
      <c r="N516" s="8">
        <v>6504768.9549019616</v>
      </c>
      <c r="O516" s="8">
        <v>7541569.4705882352</v>
      </c>
      <c r="P516" s="8">
        <v>5541.86</v>
      </c>
      <c r="Q516" s="8">
        <v>5541.86</v>
      </c>
      <c r="R516" s="8">
        <v>0</v>
      </c>
      <c r="S516" s="161">
        <v>14046338.425490197</v>
      </c>
      <c r="T516" s="131"/>
      <c r="U516" s="199"/>
      <c r="V516" s="1">
        <f t="shared" si="66"/>
        <v>114</v>
      </c>
      <c r="W516" s="6">
        <f t="shared" si="67"/>
        <v>131</v>
      </c>
      <c r="X516" s="23">
        <f t="shared" si="68"/>
        <v>131</v>
      </c>
    </row>
    <row r="517" spans="1:24" s="3" customFormat="1" ht="21" x14ac:dyDescent="0.25">
      <c r="A517" s="53">
        <v>510</v>
      </c>
      <c r="B517" s="9" t="s">
        <v>1292</v>
      </c>
      <c r="C517" s="9" t="s">
        <v>360</v>
      </c>
      <c r="D517" s="9" t="s">
        <v>1312</v>
      </c>
      <c r="E517" s="10">
        <v>2900</v>
      </c>
      <c r="F517" s="10">
        <v>2968</v>
      </c>
      <c r="G517" s="12">
        <v>0.65413793103448281</v>
      </c>
      <c r="H517" s="189">
        <v>0.13510781671159031</v>
      </c>
      <c r="I517" s="210"/>
      <c r="J517" s="60">
        <v>0.13510781671159031</v>
      </c>
      <c r="K517" s="161">
        <v>945</v>
      </c>
      <c r="L517" s="161">
        <v>2508</v>
      </c>
      <c r="M517" s="161">
        <v>2508</v>
      </c>
      <c r="N517" s="8">
        <v>589820.66111111105</v>
      </c>
      <c r="O517" s="8">
        <v>2857563.861111111</v>
      </c>
      <c r="P517" s="8">
        <v>2509</v>
      </c>
      <c r="Q517" s="8">
        <v>2509</v>
      </c>
      <c r="R517" s="8">
        <v>0</v>
      </c>
      <c r="S517" s="161">
        <v>3447384.5222222218</v>
      </c>
      <c r="T517" s="131"/>
      <c r="U517" s="218" t="s">
        <v>1715</v>
      </c>
      <c r="V517" s="1">
        <f t="shared" si="66"/>
        <v>58</v>
      </c>
      <c r="W517" s="6">
        <f t="shared" si="67"/>
        <v>59</v>
      </c>
      <c r="X517" s="23">
        <f t="shared" si="68"/>
        <v>59</v>
      </c>
    </row>
    <row r="518" spans="1:24" s="3" customFormat="1" x14ac:dyDescent="0.25">
      <c r="A518" s="53">
        <v>511</v>
      </c>
      <c r="B518" s="9" t="s">
        <v>1147</v>
      </c>
      <c r="C518" s="9" t="s">
        <v>1159</v>
      </c>
      <c r="D518" s="9" t="s">
        <v>1159</v>
      </c>
      <c r="E518" s="10">
        <v>4923</v>
      </c>
      <c r="F518" s="10">
        <v>5169</v>
      </c>
      <c r="G518" s="12">
        <v>0.12512695510867358</v>
      </c>
      <c r="H518" s="189">
        <v>0.13271425807699749</v>
      </c>
      <c r="I518" s="210"/>
      <c r="J518" s="58">
        <v>0.13271425807699749</v>
      </c>
      <c r="K518" s="8">
        <v>4208.54</v>
      </c>
      <c r="L518" s="8">
        <v>4380</v>
      </c>
      <c r="M518" s="8">
        <v>4380</v>
      </c>
      <c r="N518" s="8">
        <v>2336544.9739130437</v>
      </c>
      <c r="O518" s="8">
        <v>4272405.8695652178</v>
      </c>
      <c r="P518" s="8">
        <v>4384.54</v>
      </c>
      <c r="Q518" s="8">
        <v>4384.54</v>
      </c>
      <c r="R518" s="8">
        <v>0</v>
      </c>
      <c r="S518" s="161">
        <v>6608950.8434782615</v>
      </c>
      <c r="T518" s="131"/>
      <c r="U518" s="199"/>
      <c r="V518" s="1">
        <f t="shared" si="66"/>
        <v>98</v>
      </c>
      <c r="W518" s="6">
        <f t="shared" si="67"/>
        <v>103</v>
      </c>
      <c r="X518" s="23">
        <f t="shared" si="68"/>
        <v>103</v>
      </c>
    </row>
    <row r="519" spans="1:24" s="3" customFormat="1" x14ac:dyDescent="0.25">
      <c r="A519" s="53">
        <v>512</v>
      </c>
      <c r="B519" s="9" t="s">
        <v>547</v>
      </c>
      <c r="C519" s="9" t="s">
        <v>572</v>
      </c>
      <c r="D519" s="9" t="s">
        <v>572</v>
      </c>
      <c r="E519" s="10">
        <v>3403</v>
      </c>
      <c r="F519" s="10">
        <v>3573</v>
      </c>
      <c r="G519" s="12">
        <v>0.68674698795180722</v>
      </c>
      <c r="H519" s="189">
        <v>0.13042261404981809</v>
      </c>
      <c r="I519" s="210"/>
      <c r="J519" s="60">
        <v>0</v>
      </c>
      <c r="K519" s="161">
        <v>997.94</v>
      </c>
      <c r="L519" s="161">
        <v>3036</v>
      </c>
      <c r="M519" s="161">
        <v>3502</v>
      </c>
      <c r="N519" s="8">
        <v>533178.80000000005</v>
      </c>
      <c r="O519" s="8">
        <v>2102386.4615384615</v>
      </c>
      <c r="P519" s="8">
        <v>3038.94</v>
      </c>
      <c r="Q519" s="8">
        <v>3334.94</v>
      </c>
      <c r="R519" s="8">
        <v>0</v>
      </c>
      <c r="S519" s="161">
        <v>2635565.2615384618</v>
      </c>
      <c r="T519" s="131"/>
      <c r="U519" s="199"/>
      <c r="V519" s="1">
        <f t="shared" si="66"/>
        <v>68</v>
      </c>
      <c r="W519" s="6">
        <f t="shared" si="67"/>
        <v>71</v>
      </c>
      <c r="X519" s="23">
        <f t="shared" si="68"/>
        <v>71</v>
      </c>
    </row>
    <row r="520" spans="1:24" s="3" customFormat="1" x14ac:dyDescent="0.25">
      <c r="A520" s="53">
        <v>513</v>
      </c>
      <c r="B520" s="9" t="s">
        <v>1323</v>
      </c>
      <c r="C520" s="9" t="s">
        <v>1535</v>
      </c>
      <c r="D520" s="9" t="s">
        <v>1535</v>
      </c>
      <c r="E520" s="10">
        <v>2586</v>
      </c>
      <c r="F520" s="10">
        <v>2588</v>
      </c>
      <c r="G520" s="12">
        <v>0.57730000000000004</v>
      </c>
      <c r="H520" s="189">
        <v>0.12709999999999999</v>
      </c>
      <c r="I520" s="210"/>
      <c r="J520" s="60">
        <v>0.12709999999999999</v>
      </c>
      <c r="K520" s="161">
        <v>1093.1021999999998</v>
      </c>
      <c r="L520" s="161">
        <v>2259.0652</v>
      </c>
      <c r="M520" s="161">
        <v>2259.0652</v>
      </c>
      <c r="N520" s="8">
        <v>0</v>
      </c>
      <c r="O520" s="8">
        <v>0</v>
      </c>
      <c r="P520" s="8">
        <v>2258</v>
      </c>
      <c r="Q520" s="8">
        <v>2258</v>
      </c>
      <c r="R520" s="8"/>
      <c r="S520" s="161"/>
      <c r="T520" s="131"/>
      <c r="U520" s="199"/>
      <c r="V520" s="1">
        <f t="shared" si="66"/>
        <v>52</v>
      </c>
      <c r="W520" s="6">
        <f t="shared" si="67"/>
        <v>52</v>
      </c>
      <c r="X520" s="23">
        <f t="shared" si="68"/>
        <v>52</v>
      </c>
    </row>
    <row r="521" spans="1:24" s="3" customFormat="1" x14ac:dyDescent="0.25">
      <c r="A521" s="53">
        <v>514</v>
      </c>
      <c r="B521" s="9" t="s">
        <v>547</v>
      </c>
      <c r="C521" s="9" t="s">
        <v>571</v>
      </c>
      <c r="D521" s="9" t="s">
        <v>571</v>
      </c>
      <c r="E521" s="10">
        <v>3545</v>
      </c>
      <c r="F521" s="10">
        <v>3722</v>
      </c>
      <c r="G521" s="12">
        <v>0.82397743300423132</v>
      </c>
      <c r="H521" s="189">
        <v>0.12708221386351423</v>
      </c>
      <c r="I521" s="210"/>
      <c r="J521" s="60">
        <v>0</v>
      </c>
      <c r="K521" s="161">
        <v>553.09999999999991</v>
      </c>
      <c r="L521" s="161">
        <v>3175</v>
      </c>
      <c r="M521" s="161">
        <v>3648</v>
      </c>
      <c r="N521" s="8">
        <v>533752.80000000005</v>
      </c>
      <c r="O521" s="8">
        <v>4862081</v>
      </c>
      <c r="P521" s="8">
        <v>3178.1</v>
      </c>
      <c r="Q521" s="8">
        <v>3474.1</v>
      </c>
      <c r="R521" s="8">
        <v>0</v>
      </c>
      <c r="S521" s="161">
        <v>5395833.7999999998</v>
      </c>
      <c r="T521" s="131"/>
      <c r="U521" s="199"/>
      <c r="V521" s="1">
        <f t="shared" si="66"/>
        <v>71</v>
      </c>
      <c r="W521" s="6">
        <f t="shared" si="67"/>
        <v>74</v>
      </c>
      <c r="X521" s="23">
        <f t="shared" si="68"/>
        <v>74</v>
      </c>
    </row>
    <row r="522" spans="1:24" s="3" customFormat="1" x14ac:dyDescent="0.25">
      <c r="A522" s="53">
        <v>515</v>
      </c>
      <c r="B522" s="9" t="s">
        <v>207</v>
      </c>
      <c r="C522" s="9" t="s">
        <v>216</v>
      </c>
      <c r="D522" s="9" t="s">
        <v>230</v>
      </c>
      <c r="E522" s="10">
        <v>4386</v>
      </c>
      <c r="F522" s="10">
        <v>4605</v>
      </c>
      <c r="G522" s="12">
        <v>0.55973552211582311</v>
      </c>
      <c r="H522" s="189">
        <v>0.12616720955483171</v>
      </c>
      <c r="I522" s="210"/>
      <c r="J522" s="60">
        <v>0.12616720955483171</v>
      </c>
      <c r="K522" s="161">
        <v>1843.2799999999997</v>
      </c>
      <c r="L522" s="161">
        <v>3932</v>
      </c>
      <c r="M522" s="161">
        <v>3932</v>
      </c>
      <c r="N522" s="8">
        <v>351401.86666666664</v>
      </c>
      <c r="O522" s="8">
        <v>621064.60606060596</v>
      </c>
      <c r="P522" s="8">
        <v>3936.2799999999997</v>
      </c>
      <c r="Q522" s="8">
        <v>3936.2799999999997</v>
      </c>
      <c r="R522" s="8">
        <v>0</v>
      </c>
      <c r="S522" s="161">
        <v>972466.47272727266</v>
      </c>
      <c r="T522" s="131"/>
      <c r="U522" s="199"/>
      <c r="V522" s="1">
        <f t="shared" si="66"/>
        <v>88</v>
      </c>
      <c r="W522" s="6">
        <f t="shared" si="67"/>
        <v>92</v>
      </c>
      <c r="X522" s="23">
        <f t="shared" si="68"/>
        <v>92</v>
      </c>
    </row>
    <row r="523" spans="1:24" s="3" customFormat="1" x14ac:dyDescent="0.25">
      <c r="A523" s="53">
        <v>516</v>
      </c>
      <c r="B523" s="9" t="s">
        <v>166</v>
      </c>
      <c r="C523" s="9" t="s">
        <v>174</v>
      </c>
      <c r="D523" s="9" t="s">
        <v>174</v>
      </c>
      <c r="E523" s="10">
        <v>6615</v>
      </c>
      <c r="F523" s="10">
        <v>7277</v>
      </c>
      <c r="G523" s="12">
        <v>0.78170823885109597</v>
      </c>
      <c r="H523" s="189">
        <v>0.12587604782190462</v>
      </c>
      <c r="I523" s="210"/>
      <c r="J523" s="60">
        <v>0.12587604782190462</v>
      </c>
      <c r="K523" s="161">
        <v>1311.6999999999998</v>
      </c>
      <c r="L523" s="161">
        <v>6215</v>
      </c>
      <c r="M523" s="161">
        <v>6215</v>
      </c>
      <c r="N523" s="8">
        <v>603753.5</v>
      </c>
      <c r="O523" s="8">
        <v>4706639.875</v>
      </c>
      <c r="P523" s="8">
        <v>6228.7</v>
      </c>
      <c r="Q523" s="8">
        <v>6228.7</v>
      </c>
      <c r="R523" s="8">
        <v>0</v>
      </c>
      <c r="S523" s="161">
        <v>5310393.375</v>
      </c>
      <c r="T523" s="131"/>
      <c r="U523" s="199"/>
      <c r="V523" s="1">
        <f t="shared" si="66"/>
        <v>132</v>
      </c>
      <c r="W523" s="6">
        <f t="shared" si="67"/>
        <v>146</v>
      </c>
      <c r="X523" s="23">
        <f t="shared" si="68"/>
        <v>146</v>
      </c>
    </row>
    <row r="524" spans="1:24" s="3" customFormat="1" x14ac:dyDescent="0.25">
      <c r="A524" s="53">
        <v>517</v>
      </c>
      <c r="B524" s="9" t="s">
        <v>793</v>
      </c>
      <c r="C524" s="9" t="s">
        <v>798</v>
      </c>
      <c r="D524" s="9" t="s">
        <v>820</v>
      </c>
      <c r="E524" s="10">
        <v>6611</v>
      </c>
      <c r="F524" s="10">
        <v>6806</v>
      </c>
      <c r="G524" s="12">
        <v>0.56088337619119644</v>
      </c>
      <c r="H524" s="189">
        <v>0.12518366147516896</v>
      </c>
      <c r="I524" s="210"/>
      <c r="J524" s="60">
        <v>0.12518366147516896</v>
      </c>
      <c r="K524" s="161">
        <v>2770.7799999999997</v>
      </c>
      <c r="L524" s="161">
        <v>5818</v>
      </c>
      <c r="M524" s="161">
        <v>5818</v>
      </c>
      <c r="N524" s="8">
        <v>1855751.7263157894</v>
      </c>
      <c r="O524" s="8">
        <v>7009493</v>
      </c>
      <c r="P524" s="8">
        <v>5821.78</v>
      </c>
      <c r="Q524" s="8">
        <v>5821.78</v>
      </c>
      <c r="R524" s="8">
        <v>0</v>
      </c>
      <c r="S524" s="161">
        <v>8865244.7263157889</v>
      </c>
      <c r="T524" s="131"/>
      <c r="U524" s="199"/>
      <c r="V524" s="1">
        <f t="shared" si="66"/>
        <v>132</v>
      </c>
      <c r="W524" s="6">
        <f t="shared" si="67"/>
        <v>136</v>
      </c>
      <c r="X524" s="23">
        <f t="shared" si="68"/>
        <v>136</v>
      </c>
    </row>
    <row r="525" spans="1:24" s="3" customFormat="1" x14ac:dyDescent="0.25">
      <c r="A525" s="53">
        <v>518</v>
      </c>
      <c r="B525" s="9" t="s">
        <v>897</v>
      </c>
      <c r="C525" s="9" t="s">
        <v>906</v>
      </c>
      <c r="D525" s="9" t="s">
        <v>906</v>
      </c>
      <c r="E525" s="21">
        <v>2340</v>
      </c>
      <c r="F525" s="21">
        <v>2457</v>
      </c>
      <c r="G525" s="12">
        <v>0.97478632478632476</v>
      </c>
      <c r="H525" s="189">
        <v>0.12372812372812372</v>
      </c>
      <c r="I525" s="210"/>
      <c r="J525" s="22">
        <v>0.12372812372812372</v>
      </c>
      <c r="K525" s="21">
        <v>12.199999999999818</v>
      </c>
      <c r="L525" s="8">
        <v>2104</v>
      </c>
      <c r="M525" s="8">
        <v>2104</v>
      </c>
      <c r="N525" s="71">
        <v>37798.6</v>
      </c>
      <c r="O525" s="70">
        <v>2431135</v>
      </c>
      <c r="P525" s="71">
        <v>2106.1999999999998</v>
      </c>
      <c r="Q525" s="71">
        <v>2106.1999999999998</v>
      </c>
      <c r="R525" s="71">
        <v>0</v>
      </c>
      <c r="S525" s="74">
        <v>2468933.6</v>
      </c>
      <c r="T525" s="131"/>
      <c r="U525" s="199"/>
      <c r="V525" s="1">
        <v>66</v>
      </c>
      <c r="W525" s="6">
        <v>68</v>
      </c>
      <c r="X525" s="23">
        <v>68</v>
      </c>
    </row>
    <row r="526" spans="1:24" s="3" customFormat="1" x14ac:dyDescent="0.25">
      <c r="A526" s="53">
        <v>519</v>
      </c>
      <c r="B526" s="9" t="s">
        <v>1232</v>
      </c>
      <c r="C526" s="9" t="s">
        <v>1244</v>
      </c>
      <c r="D526" s="9" t="s">
        <v>1244</v>
      </c>
      <c r="E526" s="10">
        <v>4287</v>
      </c>
      <c r="F526" s="10">
        <v>4501</v>
      </c>
      <c r="G526" s="12">
        <v>0.73571261954746914</v>
      </c>
      <c r="H526" s="189">
        <v>0.12286158631415241</v>
      </c>
      <c r="I526" s="210"/>
      <c r="J526" s="60">
        <v>0.12286158631415241</v>
      </c>
      <c r="K526" s="161">
        <v>1047.2600000000002</v>
      </c>
      <c r="L526" s="161">
        <v>3858</v>
      </c>
      <c r="M526" s="161">
        <v>3858</v>
      </c>
      <c r="N526" s="8">
        <v>503718.6482758621</v>
      </c>
      <c r="O526" s="8">
        <v>3094321.2758620693</v>
      </c>
      <c r="P526" s="8">
        <v>3862.26</v>
      </c>
      <c r="Q526" s="8">
        <v>3862.26</v>
      </c>
      <c r="R526" s="8">
        <v>0</v>
      </c>
      <c r="S526" s="161">
        <v>3598039.9241379313</v>
      </c>
      <c r="T526" s="131"/>
      <c r="U526" s="199"/>
      <c r="V526" s="1">
        <f>IF(F526&gt;=100000,0,ROUND(E526*2%,0))</f>
        <v>86</v>
      </c>
      <c r="W526" s="6">
        <f>IF(F526&lt;100000,X526,0)</f>
        <v>90</v>
      </c>
      <c r="X526" s="23">
        <f>ROUND(F526*2%,0)</f>
        <v>90</v>
      </c>
    </row>
    <row r="527" spans="1:24" s="3" customFormat="1" ht="21" x14ac:dyDescent="0.25">
      <c r="A527" s="53">
        <v>520</v>
      </c>
      <c r="B527" s="9" t="s">
        <v>482</v>
      </c>
      <c r="C527" s="9" t="s">
        <v>489</v>
      </c>
      <c r="D527" s="9" t="s">
        <v>540</v>
      </c>
      <c r="E527" s="21">
        <v>11748</v>
      </c>
      <c r="F527" s="21">
        <v>11992</v>
      </c>
      <c r="G527" s="22">
        <v>0.76736465781409602</v>
      </c>
      <c r="H527" s="189">
        <v>0.12083055370246833</v>
      </c>
      <c r="I527" s="210"/>
      <c r="J527" s="22">
        <v>9.9816544362908599E-2</v>
      </c>
      <c r="K527" s="136">
        <v>2498.0399999999991</v>
      </c>
      <c r="L527" s="8">
        <v>10303</v>
      </c>
      <c r="M527" s="8">
        <v>10555</v>
      </c>
      <c r="N527" s="70">
        <v>1776990.8136473431</v>
      </c>
      <c r="O527" s="70">
        <v>9374867.4619565215</v>
      </c>
      <c r="P527" s="71">
        <v>10308.039999999999</v>
      </c>
      <c r="Q527" s="71">
        <v>10308.039999999999</v>
      </c>
      <c r="R527" s="71">
        <v>0</v>
      </c>
      <c r="S527" s="74">
        <v>11151858.275603864</v>
      </c>
      <c r="T527" s="131"/>
      <c r="U527" s="218" t="s">
        <v>1715</v>
      </c>
      <c r="V527" s="1">
        <v>72</v>
      </c>
      <c r="W527" s="6">
        <v>76</v>
      </c>
      <c r="X527" s="23">
        <v>76</v>
      </c>
    </row>
    <row r="528" spans="1:24" s="3" customFormat="1" x14ac:dyDescent="0.25">
      <c r="A528" s="53">
        <v>521</v>
      </c>
      <c r="B528" s="9" t="s">
        <v>425</v>
      </c>
      <c r="C528" s="9" t="s">
        <v>446</v>
      </c>
      <c r="D528" s="9" t="s">
        <v>446</v>
      </c>
      <c r="E528" s="21">
        <v>3839</v>
      </c>
      <c r="F528" s="21">
        <v>4031</v>
      </c>
      <c r="G528" s="22">
        <v>1</v>
      </c>
      <c r="H528" s="189">
        <v>0.12031753907219052</v>
      </c>
      <c r="I528" s="210"/>
      <c r="J528" s="39">
        <v>0.12031753907219052</v>
      </c>
      <c r="K528" s="130">
        <v>0</v>
      </c>
      <c r="L528" s="161">
        <v>3465</v>
      </c>
      <c r="M528" s="161">
        <v>3465</v>
      </c>
      <c r="N528" s="70">
        <v>0</v>
      </c>
      <c r="O528" s="70">
        <v>4705641.5</v>
      </c>
      <c r="P528" s="71">
        <v>3469.22</v>
      </c>
      <c r="Q528" s="71">
        <v>3469.22</v>
      </c>
      <c r="R528" s="71">
        <v>0</v>
      </c>
      <c r="S528" s="74">
        <v>4705641.5</v>
      </c>
      <c r="T528" s="131"/>
      <c r="U528" s="199"/>
      <c r="V528" s="1">
        <v>60</v>
      </c>
      <c r="W528" s="6">
        <v>60</v>
      </c>
      <c r="X528" s="23">
        <v>60</v>
      </c>
    </row>
    <row r="529" spans="1:24" s="3" customFormat="1" x14ac:dyDescent="0.25">
      <c r="A529" s="53">
        <v>522</v>
      </c>
      <c r="B529" s="9" t="s">
        <v>1276</v>
      </c>
      <c r="C529" s="9" t="s">
        <v>1284</v>
      </c>
      <c r="D529" s="9" t="s">
        <v>1284</v>
      </c>
      <c r="E529" s="10">
        <v>3130</v>
      </c>
      <c r="F529" s="10">
        <v>3287</v>
      </c>
      <c r="G529" s="12">
        <v>1</v>
      </c>
      <c r="H529" s="189">
        <v>0.11743230909644051</v>
      </c>
      <c r="I529" s="210"/>
      <c r="J529" s="60">
        <v>0.11743230909644051</v>
      </c>
      <c r="K529" s="161">
        <v>0</v>
      </c>
      <c r="L529" s="161">
        <v>2835</v>
      </c>
      <c r="M529" s="161">
        <v>2835</v>
      </c>
      <c r="N529" s="8">
        <v>0</v>
      </c>
      <c r="O529" s="8">
        <v>4103602.9999999995</v>
      </c>
      <c r="P529" s="8">
        <v>2838.4</v>
      </c>
      <c r="Q529" s="8">
        <v>2838.4</v>
      </c>
      <c r="R529" s="8">
        <v>0</v>
      </c>
      <c r="S529" s="161">
        <v>4103602.9999999995</v>
      </c>
      <c r="T529" s="131"/>
      <c r="U529" s="199"/>
      <c r="V529" s="1">
        <f>IF(F529&gt;=100000,0,ROUND(E529*2%,0))</f>
        <v>63</v>
      </c>
      <c r="W529" s="6">
        <f>IF(F529&lt;100000,X529,0)</f>
        <v>66</v>
      </c>
      <c r="X529" s="23">
        <f>ROUND(F529*2%,0)</f>
        <v>66</v>
      </c>
    </row>
    <row r="530" spans="1:24" s="6" customFormat="1" x14ac:dyDescent="0.25">
      <c r="A530" s="53">
        <v>523</v>
      </c>
      <c r="B530" s="20" t="s">
        <v>315</v>
      </c>
      <c r="C530" s="20" t="s">
        <v>329</v>
      </c>
      <c r="D530" s="20" t="s">
        <v>329</v>
      </c>
      <c r="E530" s="21">
        <v>2926</v>
      </c>
      <c r="F530" s="21">
        <v>3072</v>
      </c>
      <c r="G530" s="22">
        <v>0.66370471633629524</v>
      </c>
      <c r="H530" s="189">
        <v>0.11653645833333331</v>
      </c>
      <c r="I530" s="210"/>
      <c r="J530" s="24">
        <v>0.11653645833333331</v>
      </c>
      <c r="K530" s="18">
        <v>925.48</v>
      </c>
      <c r="L530" s="18">
        <v>2653</v>
      </c>
      <c r="M530" s="18">
        <v>2653</v>
      </c>
      <c r="N530" s="25">
        <v>527004.80000000005</v>
      </c>
      <c r="O530" s="25">
        <v>2561801.666666667</v>
      </c>
      <c r="P530" s="25">
        <v>2655.48</v>
      </c>
      <c r="Q530" s="25">
        <v>2655.48</v>
      </c>
      <c r="R530" s="25">
        <v>0</v>
      </c>
      <c r="S530" s="18">
        <v>3088806.4666666668</v>
      </c>
      <c r="T530" s="128"/>
      <c r="U530" s="199"/>
      <c r="V530" s="1"/>
      <c r="X530" s="23"/>
    </row>
    <row r="531" spans="1:24" s="6" customFormat="1" x14ac:dyDescent="0.25">
      <c r="A531" s="53">
        <v>524</v>
      </c>
      <c r="B531" s="20" t="s">
        <v>858</v>
      </c>
      <c r="C531" s="20" t="s">
        <v>884</v>
      </c>
      <c r="D531" s="20" t="s">
        <v>884</v>
      </c>
      <c r="E531" s="21">
        <v>2060</v>
      </c>
      <c r="F531" s="21">
        <v>2163</v>
      </c>
      <c r="G531" s="22">
        <v>0.5592233009708738</v>
      </c>
      <c r="H531" s="189">
        <v>0.11650485436893204</v>
      </c>
      <c r="I531" s="210"/>
      <c r="J531" s="24">
        <v>0.11650485436893204</v>
      </c>
      <c r="K531" s="18">
        <v>866.8</v>
      </c>
      <c r="L531" s="18">
        <v>1868</v>
      </c>
      <c r="M531" s="18">
        <v>1868</v>
      </c>
      <c r="N531" s="25">
        <v>679326.2</v>
      </c>
      <c r="O531" s="25">
        <v>2500384.25</v>
      </c>
      <c r="P531" s="25">
        <v>1869.8</v>
      </c>
      <c r="Q531" s="25">
        <v>1869.8</v>
      </c>
      <c r="R531" s="25">
        <v>0</v>
      </c>
      <c r="S531" s="18">
        <v>3179710.45</v>
      </c>
      <c r="T531" s="128"/>
      <c r="U531" s="199"/>
      <c r="V531" s="1"/>
      <c r="X531" s="23"/>
    </row>
    <row r="532" spans="1:24" s="6" customFormat="1" x14ac:dyDescent="0.25">
      <c r="A532" s="53">
        <v>525</v>
      </c>
      <c r="B532" s="20" t="s">
        <v>643</v>
      </c>
      <c r="C532" s="20" t="s">
        <v>654</v>
      </c>
      <c r="D532" s="20" t="s">
        <v>654</v>
      </c>
      <c r="E532" s="21">
        <v>3496</v>
      </c>
      <c r="F532" s="21">
        <v>3671</v>
      </c>
      <c r="G532" s="22">
        <v>0.14902745995423342</v>
      </c>
      <c r="H532" s="189">
        <v>0.11195859438845002</v>
      </c>
      <c r="I532" s="210"/>
      <c r="J532" s="24">
        <v>0.11195859438845002</v>
      </c>
      <c r="K532" s="18">
        <v>2905.08</v>
      </c>
      <c r="L532" s="18">
        <v>3187</v>
      </c>
      <c r="M532" s="18">
        <v>3187</v>
      </c>
      <c r="N532" s="25">
        <v>1695184.3999999997</v>
      </c>
      <c r="O532" s="25">
        <v>3265070.4545454546</v>
      </c>
      <c r="P532" s="25">
        <v>3190.08</v>
      </c>
      <c r="Q532" s="25">
        <v>3190.08</v>
      </c>
      <c r="R532" s="25">
        <v>0</v>
      </c>
      <c r="S532" s="18">
        <v>4960254.8545454545</v>
      </c>
      <c r="T532" s="128"/>
      <c r="U532" s="199"/>
      <c r="V532" s="1"/>
      <c r="X532" s="23"/>
    </row>
    <row r="533" spans="1:24" s="6" customFormat="1" ht="25.5" customHeight="1" x14ac:dyDescent="0.25">
      <c r="A533" s="53">
        <v>526</v>
      </c>
      <c r="B533" s="20" t="s">
        <v>1015</v>
      </c>
      <c r="C533" s="20" t="s">
        <v>1023</v>
      </c>
      <c r="D533" s="20" t="s">
        <v>1062</v>
      </c>
      <c r="E533" s="21">
        <v>10555</v>
      </c>
      <c r="F533" s="21">
        <v>10968</v>
      </c>
      <c r="G533" s="22">
        <v>0.44111795357650402</v>
      </c>
      <c r="H533" s="189">
        <v>0.11059445660102116</v>
      </c>
      <c r="I533" s="210"/>
      <c r="J533" s="24">
        <v>0</v>
      </c>
      <c r="K533" s="18">
        <v>5687.9</v>
      </c>
      <c r="L533" s="18">
        <v>9536</v>
      </c>
      <c r="M533" s="18">
        <v>10749</v>
      </c>
      <c r="N533" s="25">
        <v>2528174.0101851849</v>
      </c>
      <c r="O533" s="25">
        <v>8855501.8842592575</v>
      </c>
      <c r="P533" s="25">
        <v>9543.9</v>
      </c>
      <c r="Q533" s="25">
        <v>9896.9</v>
      </c>
      <c r="R533" s="25">
        <v>0</v>
      </c>
      <c r="S533" s="18">
        <v>11383675.894444443</v>
      </c>
      <c r="T533" s="128"/>
      <c r="U533" s="218" t="s">
        <v>1715</v>
      </c>
      <c r="V533" s="1"/>
      <c r="X533" s="23"/>
    </row>
    <row r="534" spans="1:24" s="6" customFormat="1" x14ac:dyDescent="0.25">
      <c r="A534" s="53">
        <v>527</v>
      </c>
      <c r="B534" s="20" t="s">
        <v>601</v>
      </c>
      <c r="C534" s="20" t="s">
        <v>619</v>
      </c>
      <c r="D534" s="20" t="s">
        <v>619</v>
      </c>
      <c r="E534" s="21">
        <v>2804</v>
      </c>
      <c r="F534" s="21">
        <v>2944</v>
      </c>
      <c r="G534" s="22">
        <v>0.18723252496433665</v>
      </c>
      <c r="H534" s="189">
        <v>0.10903532608695653</v>
      </c>
      <c r="I534" s="210"/>
      <c r="J534" s="24">
        <v>0.10903532608695653</v>
      </c>
      <c r="K534" s="18">
        <v>2222.92</v>
      </c>
      <c r="L534" s="18">
        <v>2564</v>
      </c>
      <c r="M534" s="18">
        <v>2564</v>
      </c>
      <c r="N534" s="25">
        <v>1083842.2518518516</v>
      </c>
      <c r="O534" s="25">
        <v>2198203.5185185187</v>
      </c>
      <c r="P534" s="25">
        <v>2566.92</v>
      </c>
      <c r="Q534" s="25">
        <v>2566.92</v>
      </c>
      <c r="R534" s="25">
        <v>0</v>
      </c>
      <c r="S534" s="18">
        <v>3282045.7703703702</v>
      </c>
      <c r="T534" s="128"/>
      <c r="U534" s="199"/>
      <c r="V534" s="1"/>
      <c r="X534" s="23"/>
    </row>
    <row r="535" spans="1:24" s="3" customFormat="1" x14ac:dyDescent="0.25">
      <c r="A535" s="53">
        <v>528</v>
      </c>
      <c r="B535" s="9" t="s">
        <v>1276</v>
      </c>
      <c r="C535" s="9" t="s">
        <v>1285</v>
      </c>
      <c r="D535" s="9" t="s">
        <v>1285</v>
      </c>
      <c r="E535" s="10">
        <v>2903</v>
      </c>
      <c r="F535" s="10">
        <v>3048</v>
      </c>
      <c r="G535" s="12">
        <v>0.81915260075783669</v>
      </c>
      <c r="H535" s="189">
        <v>0.10892388451443571</v>
      </c>
      <c r="I535" s="210"/>
      <c r="J535" s="60">
        <v>0.10892388451443571</v>
      </c>
      <c r="K535" s="161">
        <v>466.94000000000005</v>
      </c>
      <c r="L535" s="161">
        <v>2655</v>
      </c>
      <c r="M535" s="161">
        <v>2655</v>
      </c>
      <c r="N535" s="8">
        <v>424046</v>
      </c>
      <c r="O535" s="8">
        <v>3841714.333333333</v>
      </c>
      <c r="P535" s="8">
        <v>2657.94</v>
      </c>
      <c r="Q535" s="8">
        <v>2657.94</v>
      </c>
      <c r="R535" s="8">
        <v>0</v>
      </c>
      <c r="S535" s="161">
        <v>4265760.333333333</v>
      </c>
      <c r="T535" s="131"/>
      <c r="U535" s="199"/>
      <c r="V535" s="1">
        <f t="shared" ref="V535:V551" si="69">IF(F535&gt;=100000,0,ROUND(E535*2%,0))</f>
        <v>58</v>
      </c>
      <c r="W535" s="6">
        <f t="shared" ref="W535:W551" si="70">IF(F535&lt;100000,X535,0)</f>
        <v>61</v>
      </c>
      <c r="X535" s="23">
        <f t="shared" ref="X535:X551" si="71">ROUND(F535*2%,0)</f>
        <v>61</v>
      </c>
    </row>
    <row r="536" spans="1:24" s="3" customFormat="1" x14ac:dyDescent="0.25">
      <c r="A536" s="53">
        <v>529</v>
      </c>
      <c r="B536" s="9" t="s">
        <v>793</v>
      </c>
      <c r="C536" s="9" t="s">
        <v>814</v>
      </c>
      <c r="D536" s="9" t="s">
        <v>822</v>
      </c>
      <c r="E536" s="10">
        <v>2144</v>
      </c>
      <c r="F536" s="10">
        <v>2242</v>
      </c>
      <c r="G536" s="12">
        <v>0.14925373134328357</v>
      </c>
      <c r="H536" s="189">
        <v>0.10793933987511151</v>
      </c>
      <c r="I536" s="210"/>
      <c r="J536" s="58">
        <v>0</v>
      </c>
      <c r="K536" s="8">
        <v>1781.12</v>
      </c>
      <c r="L536" s="8">
        <v>1955</v>
      </c>
      <c r="M536" s="8">
        <v>2197</v>
      </c>
      <c r="N536" s="8">
        <v>3862708.3500000006</v>
      </c>
      <c r="O536" s="8">
        <v>2239888</v>
      </c>
      <c r="P536" s="8">
        <v>1957.12</v>
      </c>
      <c r="Q536" s="8">
        <v>2101.12</v>
      </c>
      <c r="R536" s="8">
        <v>0</v>
      </c>
      <c r="S536" s="161">
        <v>6102596.3500000006</v>
      </c>
      <c r="T536" s="131"/>
      <c r="U536" s="199"/>
      <c r="V536" s="1">
        <f t="shared" si="69"/>
        <v>43</v>
      </c>
      <c r="W536" s="6">
        <f t="shared" si="70"/>
        <v>45</v>
      </c>
      <c r="X536" s="23">
        <f t="shared" si="71"/>
        <v>45</v>
      </c>
    </row>
    <row r="537" spans="1:24" s="3" customFormat="1" x14ac:dyDescent="0.25">
      <c r="A537" s="53">
        <v>530</v>
      </c>
      <c r="B537" s="9" t="s">
        <v>793</v>
      </c>
      <c r="C537" s="9" t="s">
        <v>806</v>
      </c>
      <c r="D537" s="9" t="s">
        <v>806</v>
      </c>
      <c r="E537" s="10">
        <v>3335</v>
      </c>
      <c r="F537" s="10">
        <v>3502</v>
      </c>
      <c r="G537" s="12">
        <v>0.75952023988006001</v>
      </c>
      <c r="H537" s="189">
        <v>0.10793832095945173</v>
      </c>
      <c r="I537" s="210"/>
      <c r="J537" s="60">
        <v>0</v>
      </c>
      <c r="K537" s="161">
        <v>735.29999999999973</v>
      </c>
      <c r="L537" s="161">
        <v>3054</v>
      </c>
      <c r="M537" s="161">
        <v>3432</v>
      </c>
      <c r="N537" s="8">
        <v>355805.55862068961</v>
      </c>
      <c r="O537" s="8">
        <v>1664211.0344827585</v>
      </c>
      <c r="P537" s="8">
        <v>3057.2999999999997</v>
      </c>
      <c r="Q537" s="8">
        <v>3268.2999999999997</v>
      </c>
      <c r="R537" s="8">
        <v>1585839.0648756414</v>
      </c>
      <c r="S537" s="161">
        <v>3605855.6579790898</v>
      </c>
      <c r="T537" s="131"/>
      <c r="U537" s="199"/>
      <c r="V537" s="1">
        <f t="shared" si="69"/>
        <v>67</v>
      </c>
      <c r="W537" s="6">
        <f t="shared" si="70"/>
        <v>70</v>
      </c>
      <c r="X537" s="23">
        <f t="shared" si="71"/>
        <v>70</v>
      </c>
    </row>
    <row r="538" spans="1:24" s="3" customFormat="1" x14ac:dyDescent="0.25">
      <c r="A538" s="53">
        <v>531</v>
      </c>
      <c r="B538" s="9" t="s">
        <v>65</v>
      </c>
      <c r="C538" s="9" t="s">
        <v>83</v>
      </c>
      <c r="D538" s="9" t="s">
        <v>83</v>
      </c>
      <c r="E538" s="10">
        <v>2127</v>
      </c>
      <c r="F538" s="10">
        <v>2233</v>
      </c>
      <c r="G538" s="12">
        <v>1</v>
      </c>
      <c r="H538" s="189">
        <v>0.10747872816838334</v>
      </c>
      <c r="I538" s="210"/>
      <c r="J538" s="60">
        <v>0.10747872816838334</v>
      </c>
      <c r="K538" s="161">
        <v>0</v>
      </c>
      <c r="L538" s="161">
        <v>1948</v>
      </c>
      <c r="M538" s="161">
        <v>1948</v>
      </c>
      <c r="N538" s="8">
        <v>0</v>
      </c>
      <c r="O538" s="8">
        <v>2161782</v>
      </c>
      <c r="P538" s="8">
        <v>1950.46</v>
      </c>
      <c r="Q538" s="8">
        <v>1950.46</v>
      </c>
      <c r="R538" s="8">
        <v>0</v>
      </c>
      <c r="S538" s="161">
        <v>2161782</v>
      </c>
      <c r="T538" s="131"/>
      <c r="U538" s="199"/>
      <c r="V538" s="1">
        <f t="shared" si="69"/>
        <v>43</v>
      </c>
      <c r="W538" s="6">
        <f t="shared" si="70"/>
        <v>45</v>
      </c>
      <c r="X538" s="23">
        <f t="shared" si="71"/>
        <v>45</v>
      </c>
    </row>
    <row r="539" spans="1:24" s="3" customFormat="1" x14ac:dyDescent="0.25">
      <c r="A539" s="53">
        <v>532</v>
      </c>
      <c r="B539" s="9" t="s">
        <v>601</v>
      </c>
      <c r="C539" s="9" t="s">
        <v>609</v>
      </c>
      <c r="D539" s="9" t="s">
        <v>631</v>
      </c>
      <c r="E539" s="10">
        <v>4867</v>
      </c>
      <c r="F539" s="10">
        <v>4983</v>
      </c>
      <c r="G539" s="12">
        <v>1</v>
      </c>
      <c r="H539" s="189">
        <v>0.10716435881998794</v>
      </c>
      <c r="I539" s="210"/>
      <c r="J539" s="60">
        <v>0</v>
      </c>
      <c r="K539" s="161">
        <v>0</v>
      </c>
      <c r="L539" s="161">
        <v>4349</v>
      </c>
      <c r="M539" s="161">
        <v>4883</v>
      </c>
      <c r="N539" s="8">
        <v>0</v>
      </c>
      <c r="O539" s="8">
        <v>5982518.333333334</v>
      </c>
      <c r="P539" s="8">
        <v>4351.66</v>
      </c>
      <c r="Q539" s="8">
        <v>4769.66</v>
      </c>
      <c r="R539" s="8">
        <v>0</v>
      </c>
      <c r="S539" s="161">
        <v>5982518.333333334</v>
      </c>
      <c r="T539" s="131"/>
      <c r="U539" s="199"/>
      <c r="V539" s="1">
        <f t="shared" si="69"/>
        <v>97</v>
      </c>
      <c r="W539" s="6">
        <f t="shared" si="70"/>
        <v>100</v>
      </c>
      <c r="X539" s="23">
        <f t="shared" si="71"/>
        <v>100</v>
      </c>
    </row>
    <row r="540" spans="1:24" s="3" customFormat="1" x14ac:dyDescent="0.25">
      <c r="A540" s="53">
        <v>533</v>
      </c>
      <c r="B540" s="9" t="s">
        <v>482</v>
      </c>
      <c r="C540" s="9" t="s">
        <v>522</v>
      </c>
      <c r="D540" s="9" t="s">
        <v>535</v>
      </c>
      <c r="E540" s="10">
        <v>2020</v>
      </c>
      <c r="F540" s="10">
        <v>2121</v>
      </c>
      <c r="G540" s="12">
        <v>0.53366336633663369</v>
      </c>
      <c r="H540" s="189">
        <v>0.10466760961810467</v>
      </c>
      <c r="I540" s="210"/>
      <c r="J540" s="60">
        <v>4.4318717586044318E-2</v>
      </c>
      <c r="K540" s="161">
        <v>901.59999999999991</v>
      </c>
      <c r="L540" s="161">
        <v>1856.9999999999998</v>
      </c>
      <c r="M540" s="161">
        <v>1985</v>
      </c>
      <c r="N540" s="8">
        <v>433230</v>
      </c>
      <c r="O540" s="8">
        <v>1539635.9999999998</v>
      </c>
      <c r="P540" s="8">
        <v>1858.6</v>
      </c>
      <c r="Q540" s="8">
        <v>1858.6</v>
      </c>
      <c r="R540" s="8">
        <v>0</v>
      </c>
      <c r="S540" s="161">
        <v>1972865.9999999998</v>
      </c>
      <c r="T540" s="131"/>
      <c r="U540" s="199"/>
      <c r="V540" s="1">
        <f t="shared" si="69"/>
        <v>40</v>
      </c>
      <c r="W540" s="6">
        <f t="shared" si="70"/>
        <v>42</v>
      </c>
      <c r="X540" s="23">
        <f t="shared" si="71"/>
        <v>42</v>
      </c>
    </row>
    <row r="541" spans="1:24" s="3" customFormat="1" x14ac:dyDescent="0.25">
      <c r="A541" s="53">
        <v>534</v>
      </c>
      <c r="B541" s="9" t="s">
        <v>425</v>
      </c>
      <c r="C541" s="9" t="s">
        <v>436</v>
      </c>
      <c r="D541" s="9" t="s">
        <v>436</v>
      </c>
      <c r="E541" s="10">
        <v>12275</v>
      </c>
      <c r="F541" s="10">
        <v>12325</v>
      </c>
      <c r="G541" s="12">
        <v>1</v>
      </c>
      <c r="H541" s="189">
        <v>0.10417849898580121</v>
      </c>
      <c r="I541" s="210"/>
      <c r="J541" s="60">
        <v>0.10417849898580121</v>
      </c>
      <c r="K541" s="161">
        <v>0</v>
      </c>
      <c r="L541" s="161">
        <v>10794</v>
      </c>
      <c r="M541" s="161">
        <v>10794</v>
      </c>
      <c r="N541" s="8">
        <v>0</v>
      </c>
      <c r="O541" s="8">
        <v>845303.45454545447</v>
      </c>
      <c r="P541" s="8">
        <v>10795.5</v>
      </c>
      <c r="Q541" s="8">
        <v>10795.5</v>
      </c>
      <c r="R541" s="8">
        <v>0</v>
      </c>
      <c r="S541" s="161">
        <v>845303.45454545447</v>
      </c>
      <c r="T541" s="131"/>
      <c r="U541" s="199"/>
      <c r="V541" s="1">
        <f t="shared" si="69"/>
        <v>246</v>
      </c>
      <c r="W541" s="6">
        <f t="shared" si="70"/>
        <v>247</v>
      </c>
      <c r="X541" s="23">
        <f t="shared" si="71"/>
        <v>247</v>
      </c>
    </row>
    <row r="542" spans="1:24" s="3" customFormat="1" x14ac:dyDescent="0.25">
      <c r="A542" s="53">
        <v>535</v>
      </c>
      <c r="B542" s="9" t="s">
        <v>643</v>
      </c>
      <c r="C542" s="9" t="s">
        <v>652</v>
      </c>
      <c r="D542" s="9" t="s">
        <v>680</v>
      </c>
      <c r="E542" s="10">
        <v>3784</v>
      </c>
      <c r="F542" s="10">
        <v>3974</v>
      </c>
      <c r="G542" s="12">
        <v>0.14904862579281183</v>
      </c>
      <c r="H542" s="189">
        <v>0.10140915953699042</v>
      </c>
      <c r="I542" s="210"/>
      <c r="J542" s="58">
        <v>0.10140915953699042</v>
      </c>
      <c r="K542" s="8">
        <v>3144.3199999999997</v>
      </c>
      <c r="L542" s="8">
        <v>3492.0000000000005</v>
      </c>
      <c r="M542" s="8">
        <v>3492.0000000000005</v>
      </c>
      <c r="N542" s="8">
        <v>1741387.6307692307</v>
      </c>
      <c r="O542" s="8">
        <v>3397661.7132867132</v>
      </c>
      <c r="P542" s="8">
        <v>3495.3199999999997</v>
      </c>
      <c r="Q542" s="8">
        <v>3495.3199999999997</v>
      </c>
      <c r="R542" s="8">
        <v>0</v>
      </c>
      <c r="S542" s="161">
        <v>5139049.3440559441</v>
      </c>
      <c r="T542" s="131"/>
      <c r="U542" s="199"/>
      <c r="V542" s="1">
        <f t="shared" si="69"/>
        <v>76</v>
      </c>
      <c r="W542" s="6">
        <f t="shared" si="70"/>
        <v>79</v>
      </c>
      <c r="X542" s="23">
        <f t="shared" si="71"/>
        <v>79</v>
      </c>
    </row>
    <row r="543" spans="1:24" s="3" customFormat="1" ht="21" x14ac:dyDescent="0.25">
      <c r="A543" s="53">
        <v>536</v>
      </c>
      <c r="B543" s="9" t="s">
        <v>133</v>
      </c>
      <c r="C543" s="9" t="s">
        <v>138</v>
      </c>
      <c r="D543" s="9" t="s">
        <v>1610</v>
      </c>
      <c r="E543" s="10">
        <v>10186</v>
      </c>
      <c r="F543" s="10">
        <v>11063</v>
      </c>
      <c r="G543" s="12">
        <v>0.95</v>
      </c>
      <c r="H543" s="189">
        <v>0.1</v>
      </c>
      <c r="I543" s="210"/>
      <c r="J543" s="60">
        <v>0</v>
      </c>
      <c r="K543" s="161">
        <v>468.04999999999927</v>
      </c>
      <c r="L543" s="161">
        <v>9735.7000000000007</v>
      </c>
      <c r="M543" s="161">
        <v>10842</v>
      </c>
      <c r="N543" s="8">
        <v>366709.36</v>
      </c>
      <c r="O543" s="8">
        <v>438704</v>
      </c>
      <c r="P543" s="8">
        <v>0</v>
      </c>
      <c r="Q543" s="8">
        <v>247</v>
      </c>
      <c r="R543" s="8">
        <v>0</v>
      </c>
      <c r="S543" s="161">
        <v>805413.36</v>
      </c>
      <c r="T543" s="131"/>
      <c r="U543" s="218" t="s">
        <v>1715</v>
      </c>
      <c r="V543" s="1">
        <f t="shared" si="69"/>
        <v>204</v>
      </c>
      <c r="W543" s="6">
        <f t="shared" si="70"/>
        <v>221</v>
      </c>
      <c r="X543" s="23">
        <f t="shared" si="71"/>
        <v>221</v>
      </c>
    </row>
    <row r="544" spans="1:24" s="3" customFormat="1" x14ac:dyDescent="0.25">
      <c r="A544" s="53">
        <v>537</v>
      </c>
      <c r="B544" s="9" t="s">
        <v>1292</v>
      </c>
      <c r="C544" s="9" t="s">
        <v>517</v>
      </c>
      <c r="D544" s="9" t="s">
        <v>1527</v>
      </c>
      <c r="E544" s="10">
        <v>2520</v>
      </c>
      <c r="F544" s="10">
        <v>2616</v>
      </c>
      <c r="G544" s="12">
        <v>0.99</v>
      </c>
      <c r="H544" s="189">
        <v>0.1</v>
      </c>
      <c r="I544" s="210"/>
      <c r="J544" s="60">
        <v>0.1</v>
      </c>
      <c r="K544" s="161">
        <v>25</v>
      </c>
      <c r="L544" s="161">
        <v>2302.4</v>
      </c>
      <c r="M544" s="161">
        <v>2302.4</v>
      </c>
      <c r="N544" s="8">
        <v>91384</v>
      </c>
      <c r="O544" s="8">
        <v>4068490</v>
      </c>
      <c r="P544" s="8">
        <v>2209</v>
      </c>
      <c r="Q544" s="8">
        <v>2209</v>
      </c>
      <c r="R544" s="8">
        <v>0</v>
      </c>
      <c r="S544" s="161">
        <v>4159874</v>
      </c>
      <c r="T544" s="131"/>
      <c r="U544" s="218" t="s">
        <v>1715</v>
      </c>
      <c r="V544" s="1">
        <f t="shared" si="69"/>
        <v>50</v>
      </c>
      <c r="W544" s="6">
        <f t="shared" si="70"/>
        <v>52</v>
      </c>
      <c r="X544" s="23">
        <f t="shared" si="71"/>
        <v>52</v>
      </c>
    </row>
    <row r="545" spans="1:24" s="3" customFormat="1" ht="31.5" x14ac:dyDescent="0.25">
      <c r="A545" s="53">
        <v>538</v>
      </c>
      <c r="B545" s="9" t="s">
        <v>1292</v>
      </c>
      <c r="C545" s="9" t="s">
        <v>1297</v>
      </c>
      <c r="D545" s="9" t="s">
        <v>1311</v>
      </c>
      <c r="E545" s="10">
        <v>4294</v>
      </c>
      <c r="F545" s="10">
        <v>4388</v>
      </c>
      <c r="G545" s="12">
        <v>0.4038192827200745</v>
      </c>
      <c r="H545" s="189">
        <v>9.9817684594348227E-2</v>
      </c>
      <c r="I545" s="210"/>
      <c r="J545" s="60">
        <v>9.9817684594348227E-2</v>
      </c>
      <c r="K545" s="161">
        <v>2474.12</v>
      </c>
      <c r="L545" s="161">
        <v>3862</v>
      </c>
      <c r="M545" s="161">
        <v>3862</v>
      </c>
      <c r="N545" s="8">
        <v>5438190.1301087802</v>
      </c>
      <c r="O545" s="8">
        <v>6438126.9904817408</v>
      </c>
      <c r="P545" s="8">
        <v>3864.12</v>
      </c>
      <c r="Q545" s="8">
        <v>3864.12</v>
      </c>
      <c r="R545" s="8">
        <v>0</v>
      </c>
      <c r="S545" s="161">
        <v>11876317.120590521</v>
      </c>
      <c r="T545" s="131"/>
      <c r="U545" s="218" t="s">
        <v>1715</v>
      </c>
      <c r="V545" s="1">
        <f t="shared" si="69"/>
        <v>86</v>
      </c>
      <c r="W545" s="6">
        <f t="shared" si="70"/>
        <v>88</v>
      </c>
      <c r="X545" s="23">
        <f t="shared" si="71"/>
        <v>88</v>
      </c>
    </row>
    <row r="546" spans="1:24" s="3" customFormat="1" x14ac:dyDescent="0.25">
      <c r="A546" s="53">
        <v>539</v>
      </c>
      <c r="B546" s="9" t="s">
        <v>1232</v>
      </c>
      <c r="C546" s="9" t="s">
        <v>1255</v>
      </c>
      <c r="D546" s="9" t="s">
        <v>1255</v>
      </c>
      <c r="E546" s="10">
        <v>3130</v>
      </c>
      <c r="F546" s="10">
        <v>3287</v>
      </c>
      <c r="G546" s="12">
        <v>0.83897763578274764</v>
      </c>
      <c r="H546" s="189">
        <v>9.7961667173714628E-2</v>
      </c>
      <c r="I546" s="210"/>
      <c r="J546" s="60">
        <v>9.7961667173714628E-2</v>
      </c>
      <c r="K546" s="161">
        <v>441.40000000000009</v>
      </c>
      <c r="L546" s="161">
        <v>2899</v>
      </c>
      <c r="M546" s="161">
        <v>2899</v>
      </c>
      <c r="N546" s="8">
        <v>224040.1655172414</v>
      </c>
      <c r="O546" s="8">
        <v>2323909.4827586208</v>
      </c>
      <c r="P546" s="8">
        <v>2902.4</v>
      </c>
      <c r="Q546" s="8">
        <v>2902.4</v>
      </c>
      <c r="R546" s="8">
        <v>0</v>
      </c>
      <c r="S546" s="161">
        <v>2547949.648275862</v>
      </c>
      <c r="T546" s="131"/>
      <c r="U546" s="199"/>
      <c r="V546" s="1">
        <f t="shared" si="69"/>
        <v>63</v>
      </c>
      <c r="W546" s="6">
        <f t="shared" si="70"/>
        <v>66</v>
      </c>
      <c r="X546" s="23">
        <f t="shared" si="71"/>
        <v>66</v>
      </c>
    </row>
    <row r="547" spans="1:24" s="3" customFormat="1" x14ac:dyDescent="0.25">
      <c r="A547" s="53">
        <v>540</v>
      </c>
      <c r="B547" s="9" t="s">
        <v>378</v>
      </c>
      <c r="C547" s="9" t="s">
        <v>771</v>
      </c>
      <c r="D547" s="9" t="s">
        <v>771</v>
      </c>
      <c r="E547" s="10">
        <v>4336</v>
      </c>
      <c r="F547" s="10">
        <v>4553</v>
      </c>
      <c r="G547" s="12">
        <v>5.07380073800738E-2</v>
      </c>
      <c r="H547" s="189">
        <v>9.5980672084339996E-2</v>
      </c>
      <c r="I547" s="210"/>
      <c r="J547" s="60">
        <v>9.5980672084339996E-2</v>
      </c>
      <c r="K547" s="161">
        <v>4029.2799999999997</v>
      </c>
      <c r="L547" s="161">
        <v>4025</v>
      </c>
      <c r="M547" s="161">
        <v>4025</v>
      </c>
      <c r="N547" s="8">
        <v>2262194.5043478259</v>
      </c>
      <c r="O547" s="8">
        <v>3979754.4347826084</v>
      </c>
      <c r="P547" s="8">
        <v>4029.2799999999997</v>
      </c>
      <c r="Q547" s="8">
        <v>4029.2799999999997</v>
      </c>
      <c r="R547" s="8">
        <v>0</v>
      </c>
      <c r="S547" s="161">
        <v>6241948.9391304348</v>
      </c>
      <c r="T547" s="131"/>
      <c r="U547" s="199"/>
      <c r="V547" s="1">
        <f t="shared" si="69"/>
        <v>87</v>
      </c>
      <c r="W547" s="6">
        <f t="shared" si="70"/>
        <v>91</v>
      </c>
      <c r="X547" s="23">
        <f t="shared" si="71"/>
        <v>91</v>
      </c>
    </row>
    <row r="548" spans="1:24" s="3" customFormat="1" x14ac:dyDescent="0.25">
      <c r="A548" s="53">
        <v>541</v>
      </c>
      <c r="B548" s="9" t="s">
        <v>1147</v>
      </c>
      <c r="C548" s="9" t="s">
        <v>1183</v>
      </c>
      <c r="D548" s="9" t="s">
        <v>1183</v>
      </c>
      <c r="E548" s="10">
        <v>1943</v>
      </c>
      <c r="F548" s="10">
        <v>2040</v>
      </c>
      <c r="G548" s="12">
        <v>0.85537828100874935</v>
      </c>
      <c r="H548" s="189">
        <v>9.509803921568627E-2</v>
      </c>
      <c r="I548" s="210"/>
      <c r="J548" s="60">
        <v>9.509803921568627E-2</v>
      </c>
      <c r="K548" s="161">
        <v>242.13999999999987</v>
      </c>
      <c r="L548" s="161">
        <v>1805</v>
      </c>
      <c r="M548" s="161">
        <v>1805</v>
      </c>
      <c r="N548" s="8">
        <v>152342.27826086956</v>
      </c>
      <c r="O548" s="8">
        <v>1759253.3913043479</v>
      </c>
      <c r="P548" s="8">
        <v>1807.1399999999999</v>
      </c>
      <c r="Q548" s="8">
        <v>1807.1399999999999</v>
      </c>
      <c r="R548" s="8">
        <v>0</v>
      </c>
      <c r="S548" s="161">
        <v>1911595.6695652176</v>
      </c>
      <c r="T548" s="131"/>
      <c r="U548" s="199"/>
      <c r="V548" s="1">
        <f t="shared" si="69"/>
        <v>39</v>
      </c>
      <c r="W548" s="6">
        <f t="shared" si="70"/>
        <v>41</v>
      </c>
      <c r="X548" s="23">
        <f t="shared" si="71"/>
        <v>41</v>
      </c>
    </row>
    <row r="549" spans="1:24" s="3" customFormat="1" x14ac:dyDescent="0.25">
      <c r="A549" s="53">
        <v>542</v>
      </c>
      <c r="B549" s="9" t="s">
        <v>425</v>
      </c>
      <c r="C549" s="9" t="s">
        <v>441</v>
      </c>
      <c r="D549" s="9" t="s">
        <v>441</v>
      </c>
      <c r="E549" s="10">
        <v>6572</v>
      </c>
      <c r="F549" s="10">
        <v>7229</v>
      </c>
      <c r="G549" s="12">
        <v>1</v>
      </c>
      <c r="H549" s="189">
        <v>9.3512242357172509E-2</v>
      </c>
      <c r="I549" s="210"/>
      <c r="J549" s="60">
        <v>9.3512242357172509E-2</v>
      </c>
      <c r="K549" s="161">
        <v>0</v>
      </c>
      <c r="L549" s="161">
        <v>6408</v>
      </c>
      <c r="M549" s="161">
        <v>6408</v>
      </c>
      <c r="N549" s="8">
        <v>0</v>
      </c>
      <c r="O549" s="8">
        <v>5105996</v>
      </c>
      <c r="P549" s="8">
        <v>6421.5599999999995</v>
      </c>
      <c r="Q549" s="8">
        <v>6421.5599999999995</v>
      </c>
      <c r="R549" s="8">
        <v>0</v>
      </c>
      <c r="S549" s="161">
        <v>5105996</v>
      </c>
      <c r="T549" s="131"/>
      <c r="U549" s="199"/>
      <c r="V549" s="1">
        <f t="shared" si="69"/>
        <v>131</v>
      </c>
      <c r="W549" s="6">
        <f t="shared" si="70"/>
        <v>145</v>
      </c>
      <c r="X549" s="23">
        <f t="shared" si="71"/>
        <v>145</v>
      </c>
    </row>
    <row r="550" spans="1:24" s="3" customFormat="1" x14ac:dyDescent="0.25">
      <c r="A550" s="53">
        <v>543</v>
      </c>
      <c r="B550" s="9" t="s">
        <v>1292</v>
      </c>
      <c r="C550" s="9" t="s">
        <v>1306</v>
      </c>
      <c r="D550" s="9" t="s">
        <v>1306</v>
      </c>
      <c r="E550" s="10">
        <v>2062</v>
      </c>
      <c r="F550" s="10">
        <v>2165</v>
      </c>
      <c r="G550" s="12">
        <v>1</v>
      </c>
      <c r="H550" s="189">
        <v>9.1916859122401828E-2</v>
      </c>
      <c r="I550" s="210"/>
      <c r="J550" s="58">
        <v>9.1916859122401828E-2</v>
      </c>
      <c r="K550" s="8">
        <v>0</v>
      </c>
      <c r="L550" s="8">
        <v>1923.0000000000002</v>
      </c>
      <c r="M550" s="8">
        <v>1923.0000000000002</v>
      </c>
      <c r="N550" s="8">
        <v>0</v>
      </c>
      <c r="O550" s="8">
        <v>410715.86956521741</v>
      </c>
      <c r="P550" s="8">
        <v>1924.76</v>
      </c>
      <c r="Q550" s="8">
        <v>1924.76</v>
      </c>
      <c r="R550" s="8">
        <v>0</v>
      </c>
      <c r="S550" s="161">
        <v>410715.86956521741</v>
      </c>
      <c r="T550" s="131"/>
      <c r="U550" s="218" t="s">
        <v>1715</v>
      </c>
      <c r="V550" s="1">
        <f t="shared" si="69"/>
        <v>41</v>
      </c>
      <c r="W550" s="6">
        <f t="shared" si="70"/>
        <v>43</v>
      </c>
      <c r="X550" s="23">
        <f t="shared" si="71"/>
        <v>43</v>
      </c>
    </row>
    <row r="551" spans="1:24" s="3" customFormat="1" ht="21" x14ac:dyDescent="0.25">
      <c r="A551" s="53">
        <v>544</v>
      </c>
      <c r="B551" s="9" t="s">
        <v>1088</v>
      </c>
      <c r="C551" s="9" t="s">
        <v>1484</v>
      </c>
      <c r="D551" s="9" t="s">
        <v>1492</v>
      </c>
      <c r="E551" s="10">
        <v>2415</v>
      </c>
      <c r="F551" s="10">
        <v>2528</v>
      </c>
      <c r="G551" s="12">
        <v>9.1600000000000001E-2</v>
      </c>
      <c r="H551" s="189">
        <v>9.1600000000000001E-2</v>
      </c>
      <c r="I551" s="210"/>
      <c r="J551" s="58">
        <v>9.1600000000000001E-2</v>
      </c>
      <c r="K551" s="8">
        <v>2193.7860000000001</v>
      </c>
      <c r="L551" s="8">
        <v>2296.4351999999999</v>
      </c>
      <c r="M551" s="8">
        <v>2296.4351999999999</v>
      </c>
      <c r="N551" s="8">
        <v>157952.592</v>
      </c>
      <c r="O551" s="8">
        <v>2115920</v>
      </c>
      <c r="P551" s="8">
        <v>2193.7860000000001</v>
      </c>
      <c r="Q551" s="8">
        <v>2193.7860000000001</v>
      </c>
      <c r="R551" s="8">
        <v>0</v>
      </c>
      <c r="S551" s="161">
        <v>2273872.5920000002</v>
      </c>
      <c r="T551" s="131"/>
      <c r="U551" s="218" t="s">
        <v>1715</v>
      </c>
      <c r="V551" s="1">
        <f t="shared" si="69"/>
        <v>48</v>
      </c>
      <c r="W551" s="6">
        <f t="shared" si="70"/>
        <v>51</v>
      </c>
      <c r="X551" s="23">
        <f t="shared" si="71"/>
        <v>51</v>
      </c>
    </row>
    <row r="552" spans="1:24" s="3" customFormat="1" ht="25.5" customHeight="1" x14ac:dyDescent="0.25">
      <c r="A552" s="53">
        <v>545</v>
      </c>
      <c r="B552" s="9" t="s">
        <v>601</v>
      </c>
      <c r="C552" s="20" t="s">
        <v>620</v>
      </c>
      <c r="D552" s="9" t="s">
        <v>633</v>
      </c>
      <c r="E552" s="10">
        <v>2726</v>
      </c>
      <c r="F552" s="10">
        <v>2863</v>
      </c>
      <c r="G552" s="12">
        <v>0.96515040352164339</v>
      </c>
      <c r="H552" s="189">
        <v>9.0813831645127491E-2</v>
      </c>
      <c r="I552" s="210"/>
      <c r="J552" s="60">
        <v>9.0813831645127491E-2</v>
      </c>
      <c r="K552" s="161">
        <v>40.480000000000018</v>
      </c>
      <c r="L552" s="161">
        <v>2546</v>
      </c>
      <c r="M552" s="161">
        <v>2546</v>
      </c>
      <c r="N552" s="8">
        <v>68741.555555555547</v>
      </c>
      <c r="O552" s="8">
        <v>3265813.25</v>
      </c>
      <c r="P552" s="8">
        <v>2548.48</v>
      </c>
      <c r="Q552" s="8">
        <v>2548.48</v>
      </c>
      <c r="R552" s="8">
        <v>0</v>
      </c>
      <c r="S552" s="8">
        <v>3334554.8055555555</v>
      </c>
      <c r="T552" s="131"/>
      <c r="U552" s="199"/>
    </row>
    <row r="553" spans="1:24" s="3" customFormat="1" x14ac:dyDescent="0.25">
      <c r="A553" s="53">
        <v>546</v>
      </c>
      <c r="B553" s="9" t="s">
        <v>482</v>
      </c>
      <c r="C553" s="9" t="s">
        <v>515</v>
      </c>
      <c r="D553" s="9" t="s">
        <v>515</v>
      </c>
      <c r="E553" s="10">
        <v>2295</v>
      </c>
      <c r="F553" s="10">
        <v>2410</v>
      </c>
      <c r="G553" s="12">
        <v>0.14989106753812637</v>
      </c>
      <c r="H553" s="189">
        <v>8.7966804979253119E-2</v>
      </c>
      <c r="I553" s="210"/>
      <c r="J553" s="60">
        <v>8.7966804979253119E-2</v>
      </c>
      <c r="K553" s="161">
        <v>1905.1</v>
      </c>
      <c r="L553" s="161">
        <v>2150</v>
      </c>
      <c r="M553" s="161">
        <v>2150</v>
      </c>
      <c r="N553" s="8">
        <v>897547.00000000012</v>
      </c>
      <c r="O553" s="8">
        <v>1782375</v>
      </c>
      <c r="P553" s="8">
        <v>2152.1</v>
      </c>
      <c r="Q553" s="8">
        <v>2152.1</v>
      </c>
      <c r="R553" s="8">
        <v>0</v>
      </c>
      <c r="S553" s="161">
        <v>2679922</v>
      </c>
      <c r="T553" s="131"/>
      <c r="U553" s="199"/>
      <c r="V553" s="1">
        <f>IF(F553&gt;=100000,0,ROUND(E553*2%,0))</f>
        <v>46</v>
      </c>
      <c r="W553" s="6">
        <f>IF(F553&lt;100000,X553,0)</f>
        <v>48</v>
      </c>
      <c r="X553" s="23">
        <f>ROUND(F553*2%,0)</f>
        <v>48</v>
      </c>
    </row>
    <row r="554" spans="1:24" s="3" customFormat="1" x14ac:dyDescent="0.25">
      <c r="A554" s="53">
        <v>547</v>
      </c>
      <c r="B554" s="9" t="s">
        <v>601</v>
      </c>
      <c r="C554" s="9" t="s">
        <v>622</v>
      </c>
      <c r="D554" s="9" t="s">
        <v>622</v>
      </c>
      <c r="E554" s="10">
        <v>2265</v>
      </c>
      <c r="F554" s="10">
        <v>2378</v>
      </c>
      <c r="G554" s="12">
        <v>1</v>
      </c>
      <c r="H554" s="189">
        <v>8.7888982338099234E-2</v>
      </c>
      <c r="I554" s="210"/>
      <c r="J554" s="58">
        <v>8.7888982338099234E-2</v>
      </c>
      <c r="K554" s="8">
        <v>0</v>
      </c>
      <c r="L554" s="8">
        <v>2121</v>
      </c>
      <c r="M554" s="8">
        <v>2121</v>
      </c>
      <c r="N554" s="8">
        <v>0</v>
      </c>
      <c r="O554" s="8">
        <v>1583820.875</v>
      </c>
      <c r="P554" s="8">
        <v>2123.6999999999998</v>
      </c>
      <c r="Q554" s="8">
        <v>2123.6999999999998</v>
      </c>
      <c r="R554" s="8">
        <v>0</v>
      </c>
      <c r="S554" s="161">
        <v>1583820.875</v>
      </c>
      <c r="T554" s="131"/>
      <c r="U554" s="199"/>
      <c r="V554" s="1">
        <f>IF(F554&gt;=100000,0,ROUND(E554*2%,0))</f>
        <v>45</v>
      </c>
      <c r="W554" s="6">
        <f>IF(F554&lt;100000,X554,0)</f>
        <v>48</v>
      </c>
      <c r="X554" s="23">
        <f>ROUND(F554*2%,0)</f>
        <v>48</v>
      </c>
    </row>
    <row r="555" spans="1:24" s="3" customFormat="1" x14ac:dyDescent="0.25">
      <c r="A555" s="53">
        <v>548</v>
      </c>
      <c r="B555" s="9" t="s">
        <v>909</v>
      </c>
      <c r="C555" s="9" t="s">
        <v>922</v>
      </c>
      <c r="D555" s="9" t="s">
        <v>922</v>
      </c>
      <c r="E555" s="21">
        <v>3334</v>
      </c>
      <c r="F555" s="21">
        <v>3421</v>
      </c>
      <c r="G555" s="12">
        <v>0.59988002399520091</v>
      </c>
      <c r="H555" s="189">
        <v>8.6816720257234734E-2</v>
      </c>
      <c r="I555" s="210"/>
      <c r="J555" s="39">
        <v>8.6816720257234734E-2</v>
      </c>
      <c r="K555" s="130">
        <v>1267.3200000000002</v>
      </c>
      <c r="L555" s="161">
        <v>3056</v>
      </c>
      <c r="M555" s="161">
        <v>3056</v>
      </c>
      <c r="N555" s="70">
        <v>518388.87058823532</v>
      </c>
      <c r="O555" s="70">
        <v>2506116.4117647056</v>
      </c>
      <c r="P555" s="71">
        <v>3057.32</v>
      </c>
      <c r="Q555" s="71">
        <v>3057.32</v>
      </c>
      <c r="R555" s="71">
        <v>0</v>
      </c>
      <c r="S555" s="71">
        <v>3024505.2823529411</v>
      </c>
      <c r="T555" s="131"/>
      <c r="U555" s="205"/>
    </row>
    <row r="556" spans="1:24" s="3" customFormat="1" x14ac:dyDescent="0.25">
      <c r="A556" s="53">
        <v>549</v>
      </c>
      <c r="B556" s="9" t="s">
        <v>793</v>
      </c>
      <c r="C556" s="9" t="s">
        <v>809</v>
      </c>
      <c r="D556" s="9" t="s">
        <v>809</v>
      </c>
      <c r="E556" s="10">
        <v>2833</v>
      </c>
      <c r="F556" s="10">
        <v>2975</v>
      </c>
      <c r="G556" s="12">
        <v>0.15460642428521001</v>
      </c>
      <c r="H556" s="189">
        <v>8.4033613445378158E-2</v>
      </c>
      <c r="I556" s="210"/>
      <c r="J556" s="60">
        <v>0</v>
      </c>
      <c r="K556" s="161">
        <v>2338.34</v>
      </c>
      <c r="L556" s="161">
        <v>2665</v>
      </c>
      <c r="M556" s="161">
        <v>2915</v>
      </c>
      <c r="N556" s="8">
        <v>1691054.5647058825</v>
      </c>
      <c r="O556" s="8">
        <v>3366092.4705882347</v>
      </c>
      <c r="P556" s="8">
        <v>2668.34</v>
      </c>
      <c r="Q556" s="8">
        <v>2776.34</v>
      </c>
      <c r="R556" s="8">
        <v>0</v>
      </c>
      <c r="S556" s="161">
        <v>5057147.0352941174</v>
      </c>
      <c r="T556" s="131"/>
      <c r="U556" s="199"/>
      <c r="V556" s="1">
        <f t="shared" ref="V556:V587" si="72">IF(F556&gt;=100000,0,ROUND(E556*2%,0))</f>
        <v>57</v>
      </c>
      <c r="W556" s="6">
        <f t="shared" ref="W556:W587" si="73">IF(F556&lt;100000,X556,0)</f>
        <v>60</v>
      </c>
      <c r="X556" s="23">
        <f t="shared" ref="X556:X587" si="74">ROUND(F556*2%,0)</f>
        <v>60</v>
      </c>
    </row>
    <row r="557" spans="1:24" s="3" customFormat="1" x14ac:dyDescent="0.25">
      <c r="A557" s="53">
        <v>550</v>
      </c>
      <c r="B557" s="9" t="s">
        <v>425</v>
      </c>
      <c r="C557" s="9" t="s">
        <v>444</v>
      </c>
      <c r="D557" s="9" t="s">
        <v>444</v>
      </c>
      <c r="E557" s="10">
        <v>4601</v>
      </c>
      <c r="F557" s="10">
        <v>4831</v>
      </c>
      <c r="G557" s="12">
        <v>0.74005650945446644</v>
      </c>
      <c r="H557" s="189">
        <v>8.1763610018629682E-2</v>
      </c>
      <c r="I557" s="210"/>
      <c r="J557" s="58">
        <v>8.1763610018629682E-2</v>
      </c>
      <c r="K557" s="8">
        <v>1103.9799999999996</v>
      </c>
      <c r="L557" s="8">
        <v>4339</v>
      </c>
      <c r="M557" s="8">
        <v>4339</v>
      </c>
      <c r="N557" s="8">
        <v>319588.88888888888</v>
      </c>
      <c r="O557" s="8">
        <v>561594.4444444445</v>
      </c>
      <c r="P557" s="8">
        <v>4343.9799999999996</v>
      </c>
      <c r="Q557" s="8">
        <v>4343.9799999999996</v>
      </c>
      <c r="R557" s="8">
        <v>0</v>
      </c>
      <c r="S557" s="161">
        <v>881183.33333333337</v>
      </c>
      <c r="T557" s="131"/>
      <c r="U557" s="199"/>
      <c r="V557" s="1">
        <f t="shared" si="72"/>
        <v>92</v>
      </c>
      <c r="W557" s="6">
        <f t="shared" si="73"/>
        <v>97</v>
      </c>
      <c r="X557" s="23">
        <f t="shared" si="74"/>
        <v>97</v>
      </c>
    </row>
    <row r="558" spans="1:24" s="3" customFormat="1" ht="42" x14ac:dyDescent="0.25">
      <c r="A558" s="53">
        <v>551</v>
      </c>
      <c r="B558" s="9" t="s">
        <v>1015</v>
      </c>
      <c r="C558" s="9" t="s">
        <v>1672</v>
      </c>
      <c r="D558" s="9" t="s">
        <v>1598</v>
      </c>
      <c r="E558" s="10">
        <v>19497</v>
      </c>
      <c r="F558" s="10">
        <v>19497</v>
      </c>
      <c r="G558" s="12">
        <v>0.98</v>
      </c>
      <c r="H558" s="189">
        <v>8.0799999999999997E-2</v>
      </c>
      <c r="I558" s="210"/>
      <c r="J558" s="58">
        <v>0</v>
      </c>
      <c r="K558" s="8">
        <v>307</v>
      </c>
      <c r="L558" s="8">
        <v>17531.642400000001</v>
      </c>
      <c r="M558" s="8">
        <v>19107</v>
      </c>
      <c r="N558" s="8">
        <v>5642274.6916800244</v>
      </c>
      <c r="O558" s="8">
        <v>34988589.25</v>
      </c>
      <c r="P558" s="8">
        <v>19091.306423999999</v>
      </c>
      <c r="Q558" s="8">
        <v>19107.060000000001</v>
      </c>
      <c r="R558" s="8">
        <v>5578166.948902077</v>
      </c>
      <c r="S558" s="161">
        <v>46209030.8905821</v>
      </c>
      <c r="T558" s="131"/>
      <c r="U558" s="218" t="s">
        <v>1715</v>
      </c>
      <c r="V558" s="1">
        <f t="shared" si="72"/>
        <v>390</v>
      </c>
      <c r="W558" s="6">
        <f t="shared" si="73"/>
        <v>390</v>
      </c>
      <c r="X558" s="23">
        <f t="shared" si="74"/>
        <v>390</v>
      </c>
    </row>
    <row r="559" spans="1:24" s="3" customFormat="1" x14ac:dyDescent="0.25">
      <c r="A559" s="53">
        <v>552</v>
      </c>
      <c r="B559" s="9" t="s">
        <v>207</v>
      </c>
      <c r="C559" s="9" t="s">
        <v>220</v>
      </c>
      <c r="D559" s="9" t="s">
        <v>232</v>
      </c>
      <c r="E559" s="10">
        <v>2501</v>
      </c>
      <c r="F559" s="10">
        <v>2626</v>
      </c>
      <c r="G559" s="12">
        <v>0.11075569772091164</v>
      </c>
      <c r="H559" s="189">
        <v>7.9207920792079209E-2</v>
      </c>
      <c r="I559" s="210"/>
      <c r="J559" s="60">
        <v>7.9207920792079209E-2</v>
      </c>
      <c r="K559" s="161">
        <v>2173.98</v>
      </c>
      <c r="L559" s="161">
        <v>2365</v>
      </c>
      <c r="M559" s="161">
        <v>2365</v>
      </c>
      <c r="N559" s="8">
        <v>1020997.6000000001</v>
      </c>
      <c r="O559" s="8">
        <v>1956115.0000000002</v>
      </c>
      <c r="P559" s="8">
        <v>2367.98</v>
      </c>
      <c r="Q559" s="8">
        <v>2367.98</v>
      </c>
      <c r="R559" s="8">
        <v>0</v>
      </c>
      <c r="S559" s="161">
        <v>2977112.6000000006</v>
      </c>
      <c r="T559" s="131"/>
      <c r="U559" s="199"/>
      <c r="V559" s="1">
        <f t="shared" si="72"/>
        <v>50</v>
      </c>
      <c r="W559" s="6">
        <f t="shared" si="73"/>
        <v>53</v>
      </c>
      <c r="X559" s="23">
        <f t="shared" si="74"/>
        <v>53</v>
      </c>
    </row>
    <row r="560" spans="1:24" s="3" customFormat="1" x14ac:dyDescent="0.25">
      <c r="A560" s="53">
        <v>553</v>
      </c>
      <c r="B560" s="9" t="s">
        <v>709</v>
      </c>
      <c r="C560" s="9" t="s">
        <v>736</v>
      </c>
      <c r="D560" s="9" t="s">
        <v>736</v>
      </c>
      <c r="E560" s="10">
        <v>1953</v>
      </c>
      <c r="F560" s="10">
        <v>2051</v>
      </c>
      <c r="G560" s="12">
        <v>1</v>
      </c>
      <c r="H560" s="189">
        <v>7.7035592393954175E-2</v>
      </c>
      <c r="I560" s="210"/>
      <c r="J560" s="58">
        <v>7.7035592393954175E-2</v>
      </c>
      <c r="K560" s="8">
        <v>0</v>
      </c>
      <c r="L560" s="8">
        <v>1852</v>
      </c>
      <c r="M560" s="8">
        <v>1852</v>
      </c>
      <c r="N560" s="8">
        <v>0</v>
      </c>
      <c r="O560" s="8">
        <v>1897146.3636363638</v>
      </c>
      <c r="P560" s="8">
        <v>1853.94</v>
      </c>
      <c r="Q560" s="8">
        <v>1853.94</v>
      </c>
      <c r="R560" s="8">
        <v>0</v>
      </c>
      <c r="S560" s="161">
        <v>1897146.3636363638</v>
      </c>
      <c r="T560" s="131"/>
      <c r="U560" s="199"/>
      <c r="V560" s="1">
        <f t="shared" si="72"/>
        <v>39</v>
      </c>
      <c r="W560" s="6">
        <f t="shared" si="73"/>
        <v>41</v>
      </c>
      <c r="X560" s="23">
        <f t="shared" si="74"/>
        <v>41</v>
      </c>
    </row>
    <row r="561" spans="1:24" s="3" customFormat="1" x14ac:dyDescent="0.25">
      <c r="A561" s="53">
        <v>554</v>
      </c>
      <c r="B561" s="9" t="s">
        <v>909</v>
      </c>
      <c r="C561" s="9" t="s">
        <v>509</v>
      </c>
      <c r="D561" s="9" t="s">
        <v>509</v>
      </c>
      <c r="E561" s="10">
        <v>2586</v>
      </c>
      <c r="F561" s="10">
        <v>2715</v>
      </c>
      <c r="G561" s="12">
        <v>0</v>
      </c>
      <c r="H561" s="189">
        <v>7.6979742173112334E-2</v>
      </c>
      <c r="I561" s="210"/>
      <c r="J561" s="58">
        <v>7.6979742173112334E-2</v>
      </c>
      <c r="K561" s="8">
        <v>2534.2799999999997</v>
      </c>
      <c r="L561" s="8">
        <v>2452</v>
      </c>
      <c r="M561" s="8">
        <v>2452</v>
      </c>
      <c r="N561" s="8">
        <v>974124.61176470586</v>
      </c>
      <c r="O561" s="8">
        <v>1721577.5294117646</v>
      </c>
      <c r="P561" s="8">
        <v>2454.2799999999997</v>
      </c>
      <c r="Q561" s="8">
        <v>2454.2799999999997</v>
      </c>
      <c r="R561" s="8">
        <v>0</v>
      </c>
      <c r="S561" s="161">
        <v>2695702.1411764706</v>
      </c>
      <c r="T561" s="131"/>
      <c r="U561" s="199"/>
      <c r="V561" s="1">
        <f t="shared" si="72"/>
        <v>52</v>
      </c>
      <c r="W561" s="6">
        <f t="shared" si="73"/>
        <v>54</v>
      </c>
      <c r="X561" s="23">
        <f t="shared" si="74"/>
        <v>54</v>
      </c>
    </row>
    <row r="562" spans="1:24" s="3" customFormat="1" ht="21" x14ac:dyDescent="0.25">
      <c r="A562" s="53">
        <v>555</v>
      </c>
      <c r="B562" s="9" t="s">
        <v>1015</v>
      </c>
      <c r="C562" s="9" t="s">
        <v>1031</v>
      </c>
      <c r="D562" s="13" t="s">
        <v>1081</v>
      </c>
      <c r="E562" s="10">
        <v>6043</v>
      </c>
      <c r="F562" s="10">
        <v>6345</v>
      </c>
      <c r="G562" s="12">
        <v>8.1416514976005286E-2</v>
      </c>
      <c r="H562" s="189">
        <v>7.6595744680851063E-2</v>
      </c>
      <c r="I562" s="210"/>
      <c r="J562" s="58">
        <v>0.64633490971625107</v>
      </c>
      <c r="K562" s="30">
        <v>5430.14</v>
      </c>
      <c r="L562" s="8">
        <v>5732</v>
      </c>
      <c r="M562" s="11">
        <v>2117.0049978503871</v>
      </c>
      <c r="N562" s="30">
        <v>2354850.7017241376</v>
      </c>
      <c r="O562" s="30">
        <v>6550670.3448275868</v>
      </c>
      <c r="P562" s="30">
        <v>5738.14</v>
      </c>
      <c r="Q562" s="30">
        <v>5922.14</v>
      </c>
      <c r="R562" s="8">
        <v>1901009.7079553162</v>
      </c>
      <c r="S562" s="161">
        <v>10806530.754507041</v>
      </c>
      <c r="T562" s="137"/>
      <c r="U562" s="199"/>
      <c r="V562" s="1">
        <f t="shared" si="72"/>
        <v>121</v>
      </c>
      <c r="W562" s="6">
        <f t="shared" si="73"/>
        <v>127</v>
      </c>
      <c r="X562" s="23">
        <f t="shared" si="74"/>
        <v>127</v>
      </c>
    </row>
    <row r="563" spans="1:24" s="3" customFormat="1" ht="51" customHeight="1" x14ac:dyDescent="0.25">
      <c r="A563" s="53">
        <v>556</v>
      </c>
      <c r="B563" s="9" t="s">
        <v>207</v>
      </c>
      <c r="C563" s="9" t="s">
        <v>215</v>
      </c>
      <c r="D563" s="9" t="s">
        <v>229</v>
      </c>
      <c r="E563" s="47">
        <v>4544</v>
      </c>
      <c r="F563" s="47">
        <v>4771</v>
      </c>
      <c r="G563" s="48">
        <v>0.66241197183098588</v>
      </c>
      <c r="H563" s="189">
        <v>7.3150282959547258E-2</v>
      </c>
      <c r="I563" s="210"/>
      <c r="J563" s="45">
        <v>7.3150282959547258E-2</v>
      </c>
      <c r="K563" s="46">
        <v>0</v>
      </c>
      <c r="L563" s="46">
        <v>4327</v>
      </c>
      <c r="M563" s="8">
        <v>4327</v>
      </c>
      <c r="N563" s="161">
        <v>0</v>
      </c>
      <c r="O563" s="8">
        <v>0</v>
      </c>
      <c r="P563" s="8">
        <v>0</v>
      </c>
      <c r="Q563" s="8">
        <v>0</v>
      </c>
      <c r="R563" s="8">
        <v>0</v>
      </c>
      <c r="S563" s="161">
        <v>0</v>
      </c>
      <c r="T563" s="131" t="s">
        <v>11</v>
      </c>
      <c r="U563" s="199"/>
      <c r="V563" s="1">
        <f t="shared" si="72"/>
        <v>91</v>
      </c>
      <c r="W563" s="6">
        <f t="shared" si="73"/>
        <v>95</v>
      </c>
      <c r="X563" s="23">
        <f t="shared" si="74"/>
        <v>95</v>
      </c>
    </row>
    <row r="564" spans="1:24" s="3" customFormat="1" ht="45" customHeight="1" x14ac:dyDescent="0.25">
      <c r="A564" s="53">
        <v>557</v>
      </c>
      <c r="B564" s="9" t="s">
        <v>1147</v>
      </c>
      <c r="C564" s="9" t="s">
        <v>79</v>
      </c>
      <c r="D564" s="9" t="s">
        <v>1186</v>
      </c>
      <c r="E564" s="47">
        <v>3597</v>
      </c>
      <c r="F564" s="47">
        <v>3673</v>
      </c>
      <c r="G564" s="48">
        <v>0</v>
      </c>
      <c r="H564" s="189">
        <v>6.9697794718213996E-2</v>
      </c>
      <c r="I564" s="210"/>
      <c r="J564" s="45">
        <v>6.9697794718213996E-2</v>
      </c>
      <c r="K564" s="46">
        <v>3525.06</v>
      </c>
      <c r="L564" s="46">
        <v>3344</v>
      </c>
      <c r="M564" s="138">
        <v>3344</v>
      </c>
      <c r="N564" s="11">
        <v>6055546.4463768117</v>
      </c>
      <c r="O564" s="8">
        <v>4003921.9710144927</v>
      </c>
      <c r="P564" s="8">
        <v>3345.06</v>
      </c>
      <c r="Q564" s="8">
        <v>3345.06</v>
      </c>
      <c r="R564" s="8">
        <v>0</v>
      </c>
      <c r="S564" s="161">
        <v>10059468.417391304</v>
      </c>
      <c r="T564" s="131"/>
      <c r="U564" s="199"/>
      <c r="V564" s="1">
        <f t="shared" si="72"/>
        <v>72</v>
      </c>
      <c r="W564" s="6">
        <f t="shared" si="73"/>
        <v>73</v>
      </c>
      <c r="X564" s="23">
        <f t="shared" si="74"/>
        <v>73</v>
      </c>
    </row>
    <row r="565" spans="1:24" s="3" customFormat="1" x14ac:dyDescent="0.25">
      <c r="A565" s="53">
        <v>558</v>
      </c>
      <c r="B565" s="9" t="s">
        <v>1015</v>
      </c>
      <c r="C565" s="9" t="s">
        <v>1033</v>
      </c>
      <c r="D565" s="9" t="s">
        <v>1065</v>
      </c>
      <c r="E565" s="47">
        <v>5214</v>
      </c>
      <c r="F565" s="47">
        <v>5355</v>
      </c>
      <c r="G565" s="48">
        <v>0.77809742999616416</v>
      </c>
      <c r="H565" s="189">
        <v>6.4239028944911292E-2</v>
      </c>
      <c r="I565" s="210"/>
      <c r="J565" s="49">
        <v>0.66451756336149403</v>
      </c>
      <c r="K565" s="160">
        <v>1052.7200000000003</v>
      </c>
      <c r="L565" s="160">
        <v>4904</v>
      </c>
      <c r="M565" s="161">
        <v>1689.5084481991994</v>
      </c>
      <c r="N565" s="8">
        <v>703221.10917874391</v>
      </c>
      <c r="O565" s="8">
        <v>5703377.3285024157</v>
      </c>
      <c r="P565" s="8">
        <v>4906.72</v>
      </c>
      <c r="Q565" s="8">
        <v>4906.72</v>
      </c>
      <c r="R565" s="8">
        <v>0</v>
      </c>
      <c r="S565" s="161">
        <v>6406598.4376811599</v>
      </c>
      <c r="T565" s="131"/>
      <c r="U565" s="199"/>
      <c r="V565" s="1">
        <f t="shared" si="72"/>
        <v>104</v>
      </c>
      <c r="W565" s="6">
        <f t="shared" si="73"/>
        <v>107</v>
      </c>
      <c r="X565" s="23">
        <f t="shared" si="74"/>
        <v>107</v>
      </c>
    </row>
    <row r="566" spans="1:24" s="3" customFormat="1" x14ac:dyDescent="0.25">
      <c r="A566" s="53">
        <v>559</v>
      </c>
      <c r="B566" s="9" t="s">
        <v>107</v>
      </c>
      <c r="C566" s="9" t="s">
        <v>117</v>
      </c>
      <c r="D566" s="9" t="s">
        <v>117</v>
      </c>
      <c r="E566" s="10">
        <v>2919</v>
      </c>
      <c r="F566" s="10">
        <v>3065</v>
      </c>
      <c r="G566" s="12">
        <v>0</v>
      </c>
      <c r="H566" s="189">
        <v>6.3621533442088096E-2</v>
      </c>
      <c r="I566" s="210"/>
      <c r="J566" s="58">
        <v>6.3621533442088096E-2</v>
      </c>
      <c r="K566" s="8">
        <v>2860.62</v>
      </c>
      <c r="L566" s="8">
        <v>2809</v>
      </c>
      <c r="M566" s="8">
        <v>2809</v>
      </c>
      <c r="N566" s="8">
        <v>1530352.3056910567</v>
      </c>
      <c r="O566" s="8">
        <v>2265972.333333333</v>
      </c>
      <c r="P566" s="8">
        <v>2811.62</v>
      </c>
      <c r="Q566" s="8">
        <v>2811.62</v>
      </c>
      <c r="R566" s="8">
        <v>0</v>
      </c>
      <c r="S566" s="161">
        <v>3796324.6390243899</v>
      </c>
      <c r="T566" s="131"/>
      <c r="U566" s="199"/>
      <c r="V566" s="1">
        <f t="shared" si="72"/>
        <v>58</v>
      </c>
      <c r="W566" s="6">
        <f t="shared" si="73"/>
        <v>61</v>
      </c>
      <c r="X566" s="23">
        <f t="shared" si="74"/>
        <v>61</v>
      </c>
    </row>
    <row r="567" spans="1:24" s="3" customFormat="1" x14ac:dyDescent="0.25">
      <c r="A567" s="53">
        <v>560</v>
      </c>
      <c r="B567" s="9" t="s">
        <v>239</v>
      </c>
      <c r="C567" s="9" t="s">
        <v>245</v>
      </c>
      <c r="D567" s="9" t="s">
        <v>245</v>
      </c>
      <c r="E567" s="10">
        <v>2568</v>
      </c>
      <c r="F567" s="10">
        <v>2696</v>
      </c>
      <c r="G567" s="12">
        <v>1</v>
      </c>
      <c r="H567" s="189">
        <v>6.1943620178041545E-2</v>
      </c>
      <c r="I567" s="210"/>
      <c r="J567" s="60">
        <v>0</v>
      </c>
      <c r="K567" s="161">
        <v>0</v>
      </c>
      <c r="L567" s="161">
        <v>2475</v>
      </c>
      <c r="M567" s="161">
        <v>2642</v>
      </c>
      <c r="N567" s="8">
        <v>0</v>
      </c>
      <c r="O567" s="8">
        <v>0</v>
      </c>
      <c r="P567" s="8">
        <v>0</v>
      </c>
      <c r="Q567" s="8">
        <v>0</v>
      </c>
      <c r="R567" s="8">
        <v>0</v>
      </c>
      <c r="S567" s="161">
        <v>0</v>
      </c>
      <c r="T567" s="131" t="s">
        <v>11</v>
      </c>
      <c r="U567" s="199"/>
      <c r="V567" s="1">
        <f t="shared" si="72"/>
        <v>51</v>
      </c>
      <c r="W567" s="6">
        <f t="shared" si="73"/>
        <v>54</v>
      </c>
      <c r="X567" s="23">
        <f t="shared" si="74"/>
        <v>54</v>
      </c>
    </row>
    <row r="568" spans="1:24" s="6" customFormat="1" x14ac:dyDescent="0.25">
      <c r="A568" s="53">
        <v>561</v>
      </c>
      <c r="B568" s="90" t="s">
        <v>1198</v>
      </c>
      <c r="C568" s="90" t="s">
        <v>1209</v>
      </c>
      <c r="D568" s="90" t="s">
        <v>1209</v>
      </c>
      <c r="E568" s="110">
        <v>2999</v>
      </c>
      <c r="F568" s="110">
        <v>3149</v>
      </c>
      <c r="G568" s="111">
        <v>0.78126042014004671</v>
      </c>
      <c r="H568" s="189">
        <v>6.0654175928866308E-2</v>
      </c>
      <c r="I568" s="210"/>
      <c r="J568" s="51">
        <v>6.0654175928866308E-2</v>
      </c>
      <c r="K568" s="52">
        <v>596.02</v>
      </c>
      <c r="L568" s="52">
        <v>2895</v>
      </c>
      <c r="M568" s="139">
        <v>2895</v>
      </c>
      <c r="N568" s="129">
        <v>431464.08421052631</v>
      </c>
      <c r="O568" s="129">
        <v>3418828</v>
      </c>
      <c r="P568" s="129">
        <v>2898.02</v>
      </c>
      <c r="Q568" s="129">
        <v>2898.02</v>
      </c>
      <c r="R568" s="129">
        <v>0</v>
      </c>
      <c r="S568" s="139">
        <v>3850292.0842105262</v>
      </c>
      <c r="T568" s="128"/>
      <c r="U568" s="199"/>
      <c r="V568" s="1">
        <f t="shared" si="72"/>
        <v>60</v>
      </c>
      <c r="W568" s="6">
        <f t="shared" si="73"/>
        <v>63</v>
      </c>
      <c r="X568" s="23">
        <f t="shared" si="74"/>
        <v>63</v>
      </c>
    </row>
    <row r="569" spans="1:24" s="6" customFormat="1" ht="42" customHeight="1" x14ac:dyDescent="0.25">
      <c r="A569" s="53">
        <v>562</v>
      </c>
      <c r="B569" s="90" t="s">
        <v>315</v>
      </c>
      <c r="C569" s="90" t="s">
        <v>323</v>
      </c>
      <c r="D569" s="90" t="s">
        <v>1633</v>
      </c>
      <c r="E569" s="110">
        <v>4773</v>
      </c>
      <c r="F569" s="110">
        <v>4907</v>
      </c>
      <c r="G569" s="111">
        <v>0.82</v>
      </c>
      <c r="H569" s="189">
        <v>0.06</v>
      </c>
      <c r="I569" s="210"/>
      <c r="J569" s="51">
        <v>0.06</v>
      </c>
      <c r="K569" s="52">
        <v>851.75999999999931</v>
      </c>
      <c r="L569" s="52">
        <v>4514.58</v>
      </c>
      <c r="M569" s="139">
        <v>4514.58</v>
      </c>
      <c r="N569" s="129">
        <v>572665.59999999998</v>
      </c>
      <c r="O569" s="129">
        <v>5612592.3533713594</v>
      </c>
      <c r="P569" s="129">
        <v>2949.7599999999998</v>
      </c>
      <c r="Q569" s="129">
        <v>2949.7599999999998</v>
      </c>
      <c r="R569" s="129">
        <v>0</v>
      </c>
      <c r="S569" s="139">
        <v>6185257.953371359</v>
      </c>
      <c r="T569" s="140"/>
      <c r="U569" s="199"/>
      <c r="V569" s="1">
        <f t="shared" si="72"/>
        <v>95</v>
      </c>
      <c r="W569" s="6">
        <f t="shared" si="73"/>
        <v>98</v>
      </c>
      <c r="X569" s="23">
        <f t="shared" si="74"/>
        <v>98</v>
      </c>
    </row>
    <row r="570" spans="1:24" s="6" customFormat="1" ht="21" x14ac:dyDescent="0.25">
      <c r="A570" s="53">
        <v>563</v>
      </c>
      <c r="B570" s="20" t="s">
        <v>315</v>
      </c>
      <c r="C570" s="20" t="s">
        <v>337</v>
      </c>
      <c r="D570" s="20" t="s">
        <v>1634</v>
      </c>
      <c r="E570" s="21">
        <v>3300</v>
      </c>
      <c r="F570" s="21">
        <v>3406</v>
      </c>
      <c r="G570" s="22">
        <v>0.99765698219306453</v>
      </c>
      <c r="H570" s="189">
        <v>0.06</v>
      </c>
      <c r="I570" s="210"/>
      <c r="J570" s="24">
        <v>0.06</v>
      </c>
      <c r="K570" s="18">
        <v>5</v>
      </c>
      <c r="L570" s="18">
        <v>3133.64</v>
      </c>
      <c r="M570" s="18">
        <v>3133.64</v>
      </c>
      <c r="N570" s="25">
        <v>0</v>
      </c>
      <c r="O570" s="25">
        <v>4395979.0155795403</v>
      </c>
      <c r="P570" s="25">
        <v>1933.3200000000002</v>
      </c>
      <c r="Q570" s="25">
        <v>1933.3200000000002</v>
      </c>
      <c r="R570" s="25">
        <v>0</v>
      </c>
      <c r="S570" s="18">
        <v>4395979.0155795403</v>
      </c>
      <c r="T570" s="128"/>
      <c r="U570" s="199"/>
      <c r="V570" s="1">
        <f t="shared" si="72"/>
        <v>66</v>
      </c>
      <c r="W570" s="6">
        <f t="shared" si="73"/>
        <v>68</v>
      </c>
      <c r="X570" s="23">
        <f t="shared" si="74"/>
        <v>68</v>
      </c>
    </row>
    <row r="571" spans="1:24" s="3" customFormat="1" x14ac:dyDescent="0.25">
      <c r="A571" s="53">
        <v>564</v>
      </c>
      <c r="B571" s="9" t="s">
        <v>1276</v>
      </c>
      <c r="C571" s="9" t="s">
        <v>1287</v>
      </c>
      <c r="D571" s="9" t="s">
        <v>1287</v>
      </c>
      <c r="E571" s="10">
        <v>2268</v>
      </c>
      <c r="F571" s="10">
        <v>2381</v>
      </c>
      <c r="G571" s="12">
        <v>0.94753086419753085</v>
      </c>
      <c r="H571" s="189">
        <v>5.9638807223855519E-2</v>
      </c>
      <c r="I571" s="210"/>
      <c r="J571" s="58">
        <v>5.9638807223855519E-2</v>
      </c>
      <c r="K571" s="8">
        <v>73.639999999999873</v>
      </c>
      <c r="L571" s="8">
        <v>2191</v>
      </c>
      <c r="M571" s="8">
        <v>2191</v>
      </c>
      <c r="N571" s="8">
        <v>96105.333333333343</v>
      </c>
      <c r="O571" s="8">
        <v>3166935.3333333335</v>
      </c>
      <c r="P571" s="8">
        <v>2193.64</v>
      </c>
      <c r="Q571" s="8">
        <v>2193.64</v>
      </c>
      <c r="R571" s="8">
        <v>0</v>
      </c>
      <c r="S571" s="161">
        <v>3263040.666666667</v>
      </c>
      <c r="T571" s="131"/>
      <c r="U571" s="199"/>
      <c r="V571" s="1">
        <f t="shared" si="72"/>
        <v>45</v>
      </c>
      <c r="W571" s="6">
        <f t="shared" si="73"/>
        <v>48</v>
      </c>
      <c r="X571" s="23">
        <f t="shared" si="74"/>
        <v>48</v>
      </c>
    </row>
    <row r="572" spans="1:24" s="3" customFormat="1" x14ac:dyDescent="0.25">
      <c r="A572" s="53">
        <v>565</v>
      </c>
      <c r="B572" s="9" t="s">
        <v>1147</v>
      </c>
      <c r="C572" s="9" t="s">
        <v>1171</v>
      </c>
      <c r="D572" s="9" t="s">
        <v>1192</v>
      </c>
      <c r="E572" s="10">
        <v>3291</v>
      </c>
      <c r="F572" s="10">
        <v>3344</v>
      </c>
      <c r="G572" s="12">
        <v>0.7566089334548769</v>
      </c>
      <c r="H572" s="189">
        <v>5.7416267942583726E-2</v>
      </c>
      <c r="I572" s="210"/>
      <c r="J572" s="58">
        <v>5.7416267942583726E-2</v>
      </c>
      <c r="K572" s="8">
        <v>735.17999999999984</v>
      </c>
      <c r="L572" s="8">
        <v>3085</v>
      </c>
      <c r="M572" s="11">
        <v>3085</v>
      </c>
      <c r="N572" s="8">
        <v>337635.29032258067</v>
      </c>
      <c r="O572" s="8">
        <v>2811232.5384615385</v>
      </c>
      <c r="P572" s="8">
        <v>3086.18</v>
      </c>
      <c r="Q572" s="8">
        <v>3086.18</v>
      </c>
      <c r="R572" s="8">
        <v>0</v>
      </c>
      <c r="S572" s="161">
        <v>3148867.8287841193</v>
      </c>
      <c r="T572" s="131"/>
      <c r="U572" s="199"/>
      <c r="V572" s="1">
        <f t="shared" si="72"/>
        <v>66</v>
      </c>
      <c r="W572" s="6">
        <f t="shared" si="73"/>
        <v>67</v>
      </c>
      <c r="X572" s="23">
        <f t="shared" si="74"/>
        <v>67</v>
      </c>
    </row>
    <row r="573" spans="1:24" s="3" customFormat="1" x14ac:dyDescent="0.25">
      <c r="A573" s="53">
        <v>566</v>
      </c>
      <c r="B573" s="9" t="s">
        <v>547</v>
      </c>
      <c r="C573" s="9" t="s">
        <v>583</v>
      </c>
      <c r="D573" s="9" t="s">
        <v>583</v>
      </c>
      <c r="E573" s="10">
        <v>2213</v>
      </c>
      <c r="F573" s="10">
        <v>2324</v>
      </c>
      <c r="G573" s="12">
        <v>0.83190239493899687</v>
      </c>
      <c r="H573" s="189">
        <v>5.7228915662650606E-2</v>
      </c>
      <c r="I573" s="210"/>
      <c r="J573" s="58">
        <v>0</v>
      </c>
      <c r="K573" s="8">
        <v>327.73999999999978</v>
      </c>
      <c r="L573" s="8">
        <v>2145</v>
      </c>
      <c r="M573" s="8">
        <v>2278</v>
      </c>
      <c r="N573" s="8">
        <v>185988.92307692306</v>
      </c>
      <c r="O573" s="8">
        <v>780943.15384615387</v>
      </c>
      <c r="P573" s="8">
        <v>2146.7399999999998</v>
      </c>
      <c r="Q573" s="8">
        <v>2168.7399999999998</v>
      </c>
      <c r="R573" s="8">
        <v>0</v>
      </c>
      <c r="S573" s="161">
        <v>966932.07692307699</v>
      </c>
      <c r="T573" s="131"/>
      <c r="U573" s="199"/>
      <c r="V573" s="1">
        <f t="shared" si="72"/>
        <v>44</v>
      </c>
      <c r="W573" s="6">
        <f t="shared" si="73"/>
        <v>46</v>
      </c>
      <c r="X573" s="23">
        <f t="shared" si="74"/>
        <v>46</v>
      </c>
    </row>
    <row r="574" spans="1:24" s="3" customFormat="1" x14ac:dyDescent="0.25">
      <c r="A574" s="53">
        <v>567</v>
      </c>
      <c r="B574" s="9" t="s">
        <v>909</v>
      </c>
      <c r="C574" s="9" t="s">
        <v>918</v>
      </c>
      <c r="D574" s="9" t="s">
        <v>932</v>
      </c>
      <c r="E574" s="10">
        <v>3940</v>
      </c>
      <c r="F574" s="10">
        <v>4013</v>
      </c>
      <c r="G574" s="12">
        <v>4.9746192893401014E-2</v>
      </c>
      <c r="H574" s="189">
        <v>5.5818589583852482E-2</v>
      </c>
      <c r="I574" s="210"/>
      <c r="J574" s="58">
        <v>0</v>
      </c>
      <c r="K574" s="8">
        <v>3665.2</v>
      </c>
      <c r="L574" s="8">
        <v>3709</v>
      </c>
      <c r="M574" s="8">
        <v>3933</v>
      </c>
      <c r="N574" s="8">
        <v>1933285.1279693486</v>
      </c>
      <c r="O574" s="8">
        <v>3320676.3103448278</v>
      </c>
      <c r="P574" s="8">
        <v>3710.2</v>
      </c>
      <c r="Q574" s="8">
        <v>3861.2</v>
      </c>
      <c r="R574" s="8">
        <v>0</v>
      </c>
      <c r="S574" s="161">
        <v>5253961.4383141762</v>
      </c>
      <c r="T574" s="131"/>
      <c r="U574" s="199"/>
      <c r="V574" s="1">
        <f t="shared" si="72"/>
        <v>79</v>
      </c>
      <c r="W574" s="6">
        <f t="shared" si="73"/>
        <v>80</v>
      </c>
      <c r="X574" s="23">
        <f t="shared" si="74"/>
        <v>80</v>
      </c>
    </row>
    <row r="575" spans="1:24" s="3" customFormat="1" x14ac:dyDescent="0.25">
      <c r="A575" s="53">
        <v>568</v>
      </c>
      <c r="B575" s="9" t="s">
        <v>1147</v>
      </c>
      <c r="C575" s="9" t="s">
        <v>1162</v>
      </c>
      <c r="D575" s="9" t="s">
        <v>1162</v>
      </c>
      <c r="E575" s="10">
        <v>4249</v>
      </c>
      <c r="F575" s="10">
        <v>4461</v>
      </c>
      <c r="G575" s="12">
        <v>4.0009413979759942E-3</v>
      </c>
      <c r="H575" s="189">
        <v>5.4696256444743331E-2</v>
      </c>
      <c r="I575" s="210"/>
      <c r="J575" s="60">
        <v>5.4696256444743331E-2</v>
      </c>
      <c r="K575" s="161">
        <v>4147.0199999999995</v>
      </c>
      <c r="L575" s="161">
        <v>4128</v>
      </c>
      <c r="M575" s="161">
        <v>4128</v>
      </c>
      <c r="N575" s="8">
        <v>1934714.6</v>
      </c>
      <c r="O575" s="8">
        <v>3769357</v>
      </c>
      <c r="P575" s="8">
        <v>4132.0199999999995</v>
      </c>
      <c r="Q575" s="8">
        <v>4132.0199999999995</v>
      </c>
      <c r="R575" s="8">
        <v>1707338.0403131389</v>
      </c>
      <c r="S575" s="161">
        <v>7411409.6403131383</v>
      </c>
      <c r="T575" s="131"/>
      <c r="U575" s="199"/>
      <c r="V575" s="1">
        <f t="shared" si="72"/>
        <v>85</v>
      </c>
      <c r="W575" s="6">
        <f t="shared" si="73"/>
        <v>89</v>
      </c>
      <c r="X575" s="23">
        <f t="shared" si="74"/>
        <v>89</v>
      </c>
    </row>
    <row r="576" spans="1:24" s="3" customFormat="1" x14ac:dyDescent="0.25">
      <c r="A576" s="53">
        <v>569</v>
      </c>
      <c r="B576" s="9" t="s">
        <v>264</v>
      </c>
      <c r="C576" s="9" t="s">
        <v>275</v>
      </c>
      <c r="D576" s="9" t="s">
        <v>275</v>
      </c>
      <c r="E576" s="10">
        <v>2630</v>
      </c>
      <c r="F576" s="10">
        <v>2727</v>
      </c>
      <c r="G576" s="12">
        <v>0.71879999999999999</v>
      </c>
      <c r="H576" s="189">
        <v>5.0700000000000002E-2</v>
      </c>
      <c r="I576" s="210"/>
      <c r="J576" s="58">
        <v>5.0700000000000002E-2</v>
      </c>
      <c r="K576" s="8">
        <v>682</v>
      </c>
      <c r="L576" s="8">
        <v>2344</v>
      </c>
      <c r="M576" s="8">
        <v>2344</v>
      </c>
      <c r="N576" s="8">
        <v>1892284</v>
      </c>
      <c r="O576" s="8">
        <v>4396967</v>
      </c>
      <c r="P576" s="8">
        <v>2344</v>
      </c>
      <c r="Q576" s="8">
        <v>2344</v>
      </c>
      <c r="R576" s="8">
        <v>0</v>
      </c>
      <c r="S576" s="161">
        <v>6289251</v>
      </c>
      <c r="T576" s="131"/>
      <c r="U576" s="199"/>
      <c r="V576" s="1">
        <f t="shared" si="72"/>
        <v>53</v>
      </c>
      <c r="W576" s="6">
        <f t="shared" si="73"/>
        <v>55</v>
      </c>
      <c r="X576" s="23">
        <f t="shared" si="74"/>
        <v>55</v>
      </c>
    </row>
    <row r="577" spans="1:24" s="3" customFormat="1" ht="21" x14ac:dyDescent="0.25">
      <c r="A577" s="53">
        <v>570</v>
      </c>
      <c r="B577" s="9" t="s">
        <v>969</v>
      </c>
      <c r="C577" s="9" t="s">
        <v>987</v>
      </c>
      <c r="D577" s="9" t="s">
        <v>1004</v>
      </c>
      <c r="E577" s="10">
        <v>2882</v>
      </c>
      <c r="F577" s="10">
        <v>2903</v>
      </c>
      <c r="G577" s="12">
        <v>0.99930603747397639</v>
      </c>
      <c r="H577" s="189">
        <v>4.8570444367895281E-2</v>
      </c>
      <c r="I577" s="210"/>
      <c r="J577" s="60">
        <v>4.8570444367895281E-2</v>
      </c>
      <c r="K577" s="161">
        <v>0</v>
      </c>
      <c r="L577" s="161">
        <v>2704</v>
      </c>
      <c r="M577" s="161">
        <v>2704</v>
      </c>
      <c r="N577" s="8">
        <v>0</v>
      </c>
      <c r="O577" s="8">
        <v>4021193.0757575762</v>
      </c>
      <c r="P577" s="8">
        <v>2704.36</v>
      </c>
      <c r="Q577" s="8">
        <v>2704.36</v>
      </c>
      <c r="R577" s="8">
        <v>0</v>
      </c>
      <c r="S577" s="161">
        <v>4021193.0757575762</v>
      </c>
      <c r="T577" s="131"/>
      <c r="U577" s="199"/>
      <c r="V577" s="1">
        <f t="shared" si="72"/>
        <v>58</v>
      </c>
      <c r="W577" s="6">
        <f t="shared" si="73"/>
        <v>58</v>
      </c>
      <c r="X577" s="23">
        <f t="shared" si="74"/>
        <v>58</v>
      </c>
    </row>
    <row r="578" spans="1:24" s="3" customFormat="1" ht="21" x14ac:dyDescent="0.25">
      <c r="A578" s="53">
        <v>571</v>
      </c>
      <c r="B578" s="9" t="s">
        <v>315</v>
      </c>
      <c r="C578" s="9" t="s">
        <v>1423</v>
      </c>
      <c r="D578" s="9" t="s">
        <v>1428</v>
      </c>
      <c r="E578" s="10">
        <v>3876</v>
      </c>
      <c r="F578" s="10">
        <v>4519</v>
      </c>
      <c r="G578" s="12">
        <v>0.98970000000000002</v>
      </c>
      <c r="H578" s="189">
        <v>4.02E-2</v>
      </c>
      <c r="I578" s="210"/>
      <c r="J578" s="58">
        <v>4.02E-2</v>
      </c>
      <c r="K578" s="8">
        <v>40</v>
      </c>
      <c r="L578" s="8">
        <v>4337.3361999999997</v>
      </c>
      <c r="M578" s="8">
        <v>4337.3361999999997</v>
      </c>
      <c r="N578" s="8">
        <v>54516</v>
      </c>
      <c r="O578" s="8">
        <v>8728192.2896587979</v>
      </c>
      <c r="P578" s="8">
        <v>3720</v>
      </c>
      <c r="Q578" s="8">
        <v>3720</v>
      </c>
      <c r="R578" s="8">
        <v>0</v>
      </c>
      <c r="S578" s="161">
        <v>8782708.2896587979</v>
      </c>
      <c r="T578" s="131"/>
      <c r="U578" s="218" t="s">
        <v>1715</v>
      </c>
      <c r="V578" s="1">
        <f t="shared" si="72"/>
        <v>78</v>
      </c>
      <c r="W578" s="6">
        <f t="shared" si="73"/>
        <v>90</v>
      </c>
      <c r="X578" s="23">
        <f t="shared" si="74"/>
        <v>90</v>
      </c>
    </row>
    <row r="579" spans="1:24" s="3" customFormat="1" ht="21" x14ac:dyDescent="0.25">
      <c r="A579" s="53">
        <v>572</v>
      </c>
      <c r="B579" s="9" t="s">
        <v>547</v>
      </c>
      <c r="C579" s="9" t="s">
        <v>585</v>
      </c>
      <c r="D579" s="9" t="s">
        <v>1642</v>
      </c>
      <c r="E579" s="10">
        <v>3136</v>
      </c>
      <c r="F579" s="10">
        <v>3234</v>
      </c>
      <c r="G579" s="12">
        <v>0.46</v>
      </c>
      <c r="H579" s="189">
        <v>0.04</v>
      </c>
      <c r="I579" s="210"/>
      <c r="J579" s="60">
        <v>0</v>
      </c>
      <c r="K579" s="161">
        <v>1707</v>
      </c>
      <c r="L579" s="161">
        <v>3039.64</v>
      </c>
      <c r="M579" s="161">
        <v>3169</v>
      </c>
      <c r="N579" s="8">
        <v>3778426.4529411802</v>
      </c>
      <c r="O579" s="8">
        <v>1713407</v>
      </c>
      <c r="P579" s="8">
        <v>2063.34</v>
      </c>
      <c r="Q579" s="8">
        <v>2090.34</v>
      </c>
      <c r="R579" s="8">
        <v>0</v>
      </c>
      <c r="S579" s="161">
        <v>5491833.4529411802</v>
      </c>
      <c r="T579" s="131"/>
      <c r="U579" s="199"/>
      <c r="V579" s="1">
        <f t="shared" si="72"/>
        <v>63</v>
      </c>
      <c r="W579" s="6">
        <f t="shared" si="73"/>
        <v>65</v>
      </c>
      <c r="X579" s="23">
        <f t="shared" si="74"/>
        <v>65</v>
      </c>
    </row>
    <row r="580" spans="1:24" s="3" customFormat="1" ht="21" x14ac:dyDescent="0.25">
      <c r="A580" s="53">
        <v>573</v>
      </c>
      <c r="B580" s="9" t="s">
        <v>482</v>
      </c>
      <c r="C580" s="9" t="s">
        <v>492</v>
      </c>
      <c r="D580" s="9" t="s">
        <v>528</v>
      </c>
      <c r="E580" s="10">
        <v>7273</v>
      </c>
      <c r="F580" s="10">
        <v>7384</v>
      </c>
      <c r="G580" s="12">
        <v>0.43599615014436954</v>
      </c>
      <c r="H580" s="189">
        <v>3.8596966413867825E-2</v>
      </c>
      <c r="I580" s="210"/>
      <c r="J580" s="58">
        <v>3.8596966413867825E-2</v>
      </c>
      <c r="K580" s="8">
        <v>3956.54</v>
      </c>
      <c r="L580" s="8">
        <v>6951</v>
      </c>
      <c r="M580" s="8">
        <v>6951</v>
      </c>
      <c r="N580" s="8">
        <v>2389162.2057971014</v>
      </c>
      <c r="O580" s="8">
        <v>6520979.7880434785</v>
      </c>
      <c r="P580" s="8">
        <v>6953.54</v>
      </c>
      <c r="Q580" s="8">
        <v>6953.54</v>
      </c>
      <c r="R580" s="8">
        <v>0</v>
      </c>
      <c r="S580" s="161">
        <v>8910141.9938405789</v>
      </c>
      <c r="T580" s="131"/>
      <c r="U580" s="199"/>
      <c r="V580" s="1">
        <f t="shared" si="72"/>
        <v>145</v>
      </c>
      <c r="W580" s="6">
        <f t="shared" si="73"/>
        <v>148</v>
      </c>
      <c r="X580" s="23">
        <f t="shared" si="74"/>
        <v>148</v>
      </c>
    </row>
    <row r="581" spans="1:24" s="3" customFormat="1" x14ac:dyDescent="0.25">
      <c r="A581" s="53">
        <v>574</v>
      </c>
      <c r="B581" s="9" t="s">
        <v>793</v>
      </c>
      <c r="C581" s="9" t="s">
        <v>799</v>
      </c>
      <c r="D581" s="9" t="s">
        <v>825</v>
      </c>
      <c r="E581" s="10">
        <v>4983</v>
      </c>
      <c r="F581" s="10">
        <v>5061</v>
      </c>
      <c r="G581" s="12">
        <v>0</v>
      </c>
      <c r="H581" s="189">
        <v>3.8332345386287298E-2</v>
      </c>
      <c r="I581" s="210"/>
      <c r="J581" s="60">
        <v>0</v>
      </c>
      <c r="K581" s="161">
        <v>4883.34</v>
      </c>
      <c r="L581" s="161">
        <v>4766</v>
      </c>
      <c r="M581" s="161">
        <v>4960</v>
      </c>
      <c r="N581" s="8">
        <v>4917899.9807692319</v>
      </c>
      <c r="O581" s="8">
        <v>4632857.307692308</v>
      </c>
      <c r="P581" s="8">
        <v>4767.34</v>
      </c>
      <c r="Q581" s="8">
        <v>4883.34</v>
      </c>
      <c r="R581" s="8">
        <v>0</v>
      </c>
      <c r="S581" s="161">
        <v>9550757.2884615399</v>
      </c>
      <c r="T581" s="131"/>
      <c r="U581" s="199"/>
      <c r="V581" s="1">
        <f t="shared" si="72"/>
        <v>100</v>
      </c>
      <c r="W581" s="6">
        <f t="shared" si="73"/>
        <v>101</v>
      </c>
      <c r="X581" s="23">
        <f t="shared" si="74"/>
        <v>101</v>
      </c>
    </row>
    <row r="582" spans="1:24" s="3" customFormat="1" ht="21" x14ac:dyDescent="0.25">
      <c r="A582" s="53">
        <v>575</v>
      </c>
      <c r="B582" s="9" t="s">
        <v>1015</v>
      </c>
      <c r="C582" s="9" t="s">
        <v>1024</v>
      </c>
      <c r="D582" s="9" t="s">
        <v>1603</v>
      </c>
      <c r="E582" s="10">
        <v>10711</v>
      </c>
      <c r="F582" s="10">
        <v>10711</v>
      </c>
      <c r="G582" s="12">
        <v>0.80125749091266329</v>
      </c>
      <c r="H582" s="189">
        <v>3.8164251207729469E-2</v>
      </c>
      <c r="I582" s="210"/>
      <c r="J582" s="60">
        <v>0</v>
      </c>
      <c r="K582" s="161">
        <v>1819.42</v>
      </c>
      <c r="L582" s="161">
        <v>10088.222705314009</v>
      </c>
      <c r="M582" s="161">
        <v>10497</v>
      </c>
      <c r="N582" s="8">
        <v>1725642.8</v>
      </c>
      <c r="O582" s="8">
        <v>15930535</v>
      </c>
      <c r="P582" s="8">
        <v>9751.42</v>
      </c>
      <c r="Q582" s="8">
        <v>9751.42</v>
      </c>
      <c r="R582" s="8">
        <v>0</v>
      </c>
      <c r="S582" s="161">
        <v>17656177.800000001</v>
      </c>
      <c r="T582" s="131"/>
      <c r="U582" s="218" t="s">
        <v>1715</v>
      </c>
      <c r="V582" s="1">
        <f t="shared" si="72"/>
        <v>214</v>
      </c>
      <c r="W582" s="6">
        <f t="shared" si="73"/>
        <v>214</v>
      </c>
      <c r="X582" s="23">
        <f t="shared" si="74"/>
        <v>214</v>
      </c>
    </row>
    <row r="583" spans="1:24" s="3" customFormat="1" x14ac:dyDescent="0.25">
      <c r="A583" s="53">
        <v>576</v>
      </c>
      <c r="B583" s="9" t="s">
        <v>207</v>
      </c>
      <c r="C583" s="9" t="s">
        <v>217</v>
      </c>
      <c r="D583" s="9" t="s">
        <v>256</v>
      </c>
      <c r="E583" s="10">
        <v>3765</v>
      </c>
      <c r="F583" s="10">
        <v>3881</v>
      </c>
      <c r="G583" s="12">
        <v>0.41965471447543157</v>
      </c>
      <c r="H583" s="189">
        <v>3.0404534913682044E-2</v>
      </c>
      <c r="I583" s="210"/>
      <c r="J583" s="60">
        <v>3.0404534913682044E-2</v>
      </c>
      <c r="K583" s="161">
        <v>2109.6999999999998</v>
      </c>
      <c r="L583" s="161">
        <v>3685</v>
      </c>
      <c r="M583" s="161">
        <v>3685</v>
      </c>
      <c r="N583" s="8">
        <v>1032528.3652173913</v>
      </c>
      <c r="O583" s="8">
        <v>3859603.4782608692</v>
      </c>
      <c r="P583" s="8">
        <v>3687.7</v>
      </c>
      <c r="Q583" s="8">
        <v>3687.7</v>
      </c>
      <c r="R583" s="8">
        <v>0</v>
      </c>
      <c r="S583" s="161">
        <v>4892131.8434782606</v>
      </c>
      <c r="T583" s="131"/>
      <c r="U583" s="199"/>
      <c r="V583" s="1">
        <f t="shared" si="72"/>
        <v>75</v>
      </c>
      <c r="W583" s="6">
        <f t="shared" si="73"/>
        <v>78</v>
      </c>
      <c r="X583" s="23">
        <f t="shared" si="74"/>
        <v>78</v>
      </c>
    </row>
    <row r="584" spans="1:24" s="3" customFormat="1" ht="31.5" x14ac:dyDescent="0.25">
      <c r="A584" s="53">
        <v>577</v>
      </c>
      <c r="B584" s="9" t="s">
        <v>939</v>
      </c>
      <c r="C584" s="9" t="s">
        <v>943</v>
      </c>
      <c r="D584" s="9" t="s">
        <v>965</v>
      </c>
      <c r="E584" s="10">
        <v>9662</v>
      </c>
      <c r="F584" s="10">
        <v>9704</v>
      </c>
      <c r="G584" s="12">
        <v>7.1620782446698408E-2</v>
      </c>
      <c r="H584" s="189">
        <v>2.8338829348722176E-2</v>
      </c>
      <c r="I584" s="210"/>
      <c r="J584" s="60">
        <v>2.8338829348722176E-2</v>
      </c>
      <c r="K584" s="161">
        <v>8776.76</v>
      </c>
      <c r="L584" s="161">
        <v>9235</v>
      </c>
      <c r="M584" s="161">
        <v>9235</v>
      </c>
      <c r="N584" s="8">
        <v>19107372.485507246</v>
      </c>
      <c r="O584" s="8">
        <v>14249424.717391303</v>
      </c>
      <c r="P584" s="8">
        <v>9235.76</v>
      </c>
      <c r="Q584" s="8">
        <v>9235.76</v>
      </c>
      <c r="R584" s="8">
        <v>0</v>
      </c>
      <c r="S584" s="161">
        <v>33356797.202898547</v>
      </c>
      <c r="T584" s="131"/>
      <c r="U584" s="199"/>
      <c r="V584" s="1">
        <f t="shared" si="72"/>
        <v>193</v>
      </c>
      <c r="W584" s="6">
        <f t="shared" si="73"/>
        <v>194</v>
      </c>
      <c r="X584" s="23">
        <f t="shared" si="74"/>
        <v>194</v>
      </c>
    </row>
    <row r="585" spans="1:24" s="3" customFormat="1" ht="31.5" x14ac:dyDescent="0.25">
      <c r="A585" s="53">
        <v>578</v>
      </c>
      <c r="B585" s="9" t="s">
        <v>315</v>
      </c>
      <c r="C585" s="9" t="s">
        <v>1425</v>
      </c>
      <c r="D585" s="9" t="s">
        <v>1430</v>
      </c>
      <c r="E585" s="10">
        <v>4006</v>
      </c>
      <c r="F585" s="10">
        <v>4109</v>
      </c>
      <c r="G585" s="12">
        <v>1</v>
      </c>
      <c r="H585" s="189">
        <v>1.0200000000000001E-2</v>
      </c>
      <c r="I585" s="210"/>
      <c r="J585" s="60">
        <v>1.0200000000000001E-2</v>
      </c>
      <c r="K585" s="161">
        <v>0</v>
      </c>
      <c r="L585" s="161">
        <v>4067.0882000000001</v>
      </c>
      <c r="M585" s="161">
        <v>4067.0882000000001</v>
      </c>
      <c r="N585" s="8">
        <v>0</v>
      </c>
      <c r="O585" s="8">
        <v>5940171.0482337009</v>
      </c>
      <c r="P585" s="8">
        <v>3965</v>
      </c>
      <c r="Q585" s="8">
        <v>3965</v>
      </c>
      <c r="R585" s="8">
        <v>2050117</v>
      </c>
      <c r="S585" s="161">
        <v>7990288.0482337009</v>
      </c>
      <c r="T585" s="131"/>
      <c r="U585" s="218" t="s">
        <v>1715</v>
      </c>
      <c r="V585" s="1">
        <f t="shared" si="72"/>
        <v>80</v>
      </c>
      <c r="W585" s="6">
        <f t="shared" si="73"/>
        <v>82</v>
      </c>
      <c r="X585" s="23">
        <f t="shared" si="74"/>
        <v>82</v>
      </c>
    </row>
    <row r="586" spans="1:24" s="3" customFormat="1" x14ac:dyDescent="0.25">
      <c r="A586" s="53">
        <v>579</v>
      </c>
      <c r="B586" s="9" t="s">
        <v>601</v>
      </c>
      <c r="C586" s="9" t="s">
        <v>605</v>
      </c>
      <c r="D586" s="9" t="s">
        <v>605</v>
      </c>
      <c r="E586" s="10">
        <v>10517</v>
      </c>
      <c r="F586" s="10">
        <v>10517</v>
      </c>
      <c r="G586" s="12">
        <v>0.52286773794808405</v>
      </c>
      <c r="H586" s="189">
        <v>0</v>
      </c>
      <c r="I586" s="210"/>
      <c r="J586" s="60">
        <v>0</v>
      </c>
      <c r="K586" s="161">
        <v>4807.66</v>
      </c>
      <c r="L586" s="161">
        <v>10307</v>
      </c>
      <c r="M586" s="161">
        <v>10307</v>
      </c>
      <c r="N586" s="8">
        <v>3388365.2444444438</v>
      </c>
      <c r="O586" s="8">
        <v>12800588.222222224</v>
      </c>
      <c r="P586" s="8">
        <v>10306.66</v>
      </c>
      <c r="Q586" s="8">
        <v>10306.66</v>
      </c>
      <c r="R586" s="8">
        <v>2217786.3705563964</v>
      </c>
      <c r="S586" s="161">
        <v>18406739.837223064</v>
      </c>
      <c r="T586" s="131"/>
      <c r="U586" s="218" t="s">
        <v>1715</v>
      </c>
      <c r="V586" s="1">
        <f t="shared" si="72"/>
        <v>210</v>
      </c>
      <c r="W586" s="6">
        <f t="shared" si="73"/>
        <v>210</v>
      </c>
      <c r="X586" s="23">
        <f t="shared" si="74"/>
        <v>210</v>
      </c>
    </row>
    <row r="587" spans="1:24" s="3" customFormat="1" x14ac:dyDescent="0.25">
      <c r="A587" s="53">
        <v>580</v>
      </c>
      <c r="B587" s="9" t="s">
        <v>826</v>
      </c>
      <c r="C587" s="9" t="s">
        <v>828</v>
      </c>
      <c r="D587" s="9" t="s">
        <v>850</v>
      </c>
      <c r="E587" s="10">
        <v>12589</v>
      </c>
      <c r="F587" s="10">
        <v>12589</v>
      </c>
      <c r="G587" s="12">
        <v>0.68353324330764953</v>
      </c>
      <c r="H587" s="189">
        <v>0</v>
      </c>
      <c r="I587" s="210"/>
      <c r="J587" s="60">
        <v>0</v>
      </c>
      <c r="K587" s="161">
        <v>3732.2199999999993</v>
      </c>
      <c r="L587" s="161">
        <v>12337</v>
      </c>
      <c r="M587" s="161">
        <v>12337</v>
      </c>
      <c r="N587" s="8">
        <v>1672267.3558474046</v>
      </c>
      <c r="O587" s="8">
        <v>8294044.0575359594</v>
      </c>
      <c r="P587" s="8">
        <v>12337.22</v>
      </c>
      <c r="Q587" s="8">
        <v>12337.22</v>
      </c>
      <c r="R587" s="8">
        <v>2342825.8910949174</v>
      </c>
      <c r="S587" s="161">
        <v>12309137.304478282</v>
      </c>
      <c r="T587" s="131"/>
      <c r="U587" s="199"/>
      <c r="V587" s="1">
        <f t="shared" si="72"/>
        <v>252</v>
      </c>
      <c r="W587" s="6">
        <f t="shared" si="73"/>
        <v>252</v>
      </c>
      <c r="X587" s="23">
        <f t="shared" si="74"/>
        <v>252</v>
      </c>
    </row>
    <row r="588" spans="1:24" s="6" customFormat="1" x14ac:dyDescent="0.25">
      <c r="A588" s="53">
        <v>581</v>
      </c>
      <c r="B588" s="20" t="s">
        <v>107</v>
      </c>
      <c r="C588" s="20" t="s">
        <v>114</v>
      </c>
      <c r="D588" s="20" t="s">
        <v>114</v>
      </c>
      <c r="E588" s="21">
        <v>5200</v>
      </c>
      <c r="F588" s="21">
        <v>5200</v>
      </c>
      <c r="G588" s="22">
        <v>1</v>
      </c>
      <c r="H588" s="189">
        <v>0</v>
      </c>
      <c r="I588" s="210"/>
      <c r="J588" s="24">
        <v>0</v>
      </c>
      <c r="K588" s="18">
        <v>0</v>
      </c>
      <c r="L588" s="18">
        <v>5096</v>
      </c>
      <c r="M588" s="18">
        <v>5096</v>
      </c>
      <c r="N588" s="25">
        <v>0</v>
      </c>
      <c r="O588" s="25">
        <v>4264173</v>
      </c>
      <c r="P588" s="25">
        <v>5096</v>
      </c>
      <c r="Q588" s="25">
        <v>5096</v>
      </c>
      <c r="R588" s="25">
        <v>1789055.0674795166</v>
      </c>
      <c r="S588" s="18">
        <v>6053228.0674795164</v>
      </c>
      <c r="T588" s="128"/>
      <c r="U588" s="199"/>
      <c r="V588" s="1"/>
      <c r="X588" s="23"/>
    </row>
    <row r="589" spans="1:24" s="3" customFormat="1" ht="21" x14ac:dyDescent="0.25">
      <c r="A589" s="53">
        <v>582</v>
      </c>
      <c r="B589" s="95" t="s">
        <v>107</v>
      </c>
      <c r="C589" s="95" t="s">
        <v>115</v>
      </c>
      <c r="D589" s="95" t="s">
        <v>131</v>
      </c>
      <c r="E589" s="96">
        <v>5195</v>
      </c>
      <c r="F589" s="96">
        <v>5195</v>
      </c>
      <c r="G589" s="98">
        <v>0.68373435996150145</v>
      </c>
      <c r="H589" s="189">
        <v>0</v>
      </c>
      <c r="I589" s="210"/>
      <c r="J589" s="98">
        <v>0</v>
      </c>
      <c r="K589" s="99">
        <v>1539.0999999999995</v>
      </c>
      <c r="L589" s="99">
        <v>5091</v>
      </c>
      <c r="M589" s="99">
        <v>5091</v>
      </c>
      <c r="N589" s="99">
        <v>1299592.7945799457</v>
      </c>
      <c r="O589" s="99">
        <v>8053105.2727272725</v>
      </c>
      <c r="P589" s="99">
        <v>5091.0999999999995</v>
      </c>
      <c r="Q589" s="99">
        <v>5091.0999999999995</v>
      </c>
      <c r="R589" s="99">
        <v>1788530.2172687566</v>
      </c>
      <c r="S589" s="100">
        <v>11141228.284575976</v>
      </c>
      <c r="T589" s="141"/>
      <c r="U589" s="203"/>
      <c r="V589" s="102">
        <f t="shared" ref="V589:V620" si="75">IF(F589&gt;=100000,0,ROUND(E589*2%,0))</f>
        <v>104</v>
      </c>
      <c r="W589" s="103">
        <f t="shared" ref="W589:W620" si="76">IF(F589&lt;100000,X589,0)</f>
        <v>104</v>
      </c>
      <c r="X589" s="104">
        <f t="shared" ref="X589:X620" si="77">ROUND(F589*2%,0)</f>
        <v>104</v>
      </c>
    </row>
    <row r="590" spans="1:24" s="3" customFormat="1" ht="115.5" x14ac:dyDescent="0.25">
      <c r="A590" s="53">
        <v>583</v>
      </c>
      <c r="B590" s="95" t="s">
        <v>107</v>
      </c>
      <c r="C590" s="95" t="s">
        <v>1390</v>
      </c>
      <c r="D590" s="95" t="s">
        <v>1393</v>
      </c>
      <c r="E590" s="96">
        <v>5365</v>
      </c>
      <c r="F590" s="96">
        <v>5365</v>
      </c>
      <c r="G590" s="98">
        <v>0.88060000000000005</v>
      </c>
      <c r="H590" s="189">
        <v>0</v>
      </c>
      <c r="I590" s="210"/>
      <c r="J590" s="98">
        <v>0</v>
      </c>
      <c r="K590" s="99">
        <v>640</v>
      </c>
      <c r="L590" s="99">
        <v>5365</v>
      </c>
      <c r="M590" s="99">
        <v>5365</v>
      </c>
      <c r="N590" s="99">
        <v>4420243</v>
      </c>
      <c r="O590" s="99">
        <v>10038794.042416189</v>
      </c>
      <c r="P590" s="99">
        <v>5365</v>
      </c>
      <c r="Q590" s="99">
        <v>5365</v>
      </c>
      <c r="R590" s="99">
        <v>0</v>
      </c>
      <c r="S590" s="100">
        <v>14459037.042416189</v>
      </c>
      <c r="T590" s="141"/>
      <c r="U590" s="218" t="s">
        <v>1715</v>
      </c>
      <c r="V590" s="102">
        <f t="shared" si="75"/>
        <v>107</v>
      </c>
      <c r="W590" s="103">
        <f t="shared" si="76"/>
        <v>107</v>
      </c>
      <c r="X590" s="104">
        <f t="shared" si="77"/>
        <v>107</v>
      </c>
    </row>
    <row r="591" spans="1:24" s="3" customFormat="1" ht="21" x14ac:dyDescent="0.25">
      <c r="A591" s="53">
        <v>584</v>
      </c>
      <c r="B591" s="95" t="s">
        <v>133</v>
      </c>
      <c r="C591" s="95" t="s">
        <v>139</v>
      </c>
      <c r="D591" s="95" t="s">
        <v>1611</v>
      </c>
      <c r="E591" s="96">
        <v>8417</v>
      </c>
      <c r="F591" s="96">
        <v>8477</v>
      </c>
      <c r="G591" s="98">
        <v>0.54</v>
      </c>
      <c r="H591" s="189">
        <v>0</v>
      </c>
      <c r="I591" s="210"/>
      <c r="J591" s="98">
        <v>0</v>
      </c>
      <c r="K591" s="99">
        <v>3885.4000000000005</v>
      </c>
      <c r="L591" s="99">
        <v>8307</v>
      </c>
      <c r="M591" s="99">
        <v>8307</v>
      </c>
      <c r="N591" s="99">
        <v>2862446.4205128206</v>
      </c>
      <c r="O591" s="99">
        <v>7233077.083916083</v>
      </c>
      <c r="P591" s="99">
        <v>5904.5</v>
      </c>
      <c r="Q591" s="99">
        <v>5904.5</v>
      </c>
      <c r="R591" s="99">
        <v>1871240.4170877768</v>
      </c>
      <c r="S591" s="100">
        <v>11966763.921516681</v>
      </c>
      <c r="T591" s="141"/>
      <c r="U591" s="203"/>
      <c r="V591" s="102">
        <f t="shared" si="75"/>
        <v>168</v>
      </c>
      <c r="W591" s="103">
        <f t="shared" si="76"/>
        <v>170</v>
      </c>
      <c r="X591" s="104">
        <f t="shared" si="77"/>
        <v>170</v>
      </c>
    </row>
    <row r="592" spans="1:24" s="3" customFormat="1" x14ac:dyDescent="0.25">
      <c r="A592" s="53">
        <v>585</v>
      </c>
      <c r="B592" s="95" t="s">
        <v>166</v>
      </c>
      <c r="C592" s="95" t="s">
        <v>171</v>
      </c>
      <c r="D592" s="95" t="s">
        <v>171</v>
      </c>
      <c r="E592" s="96">
        <v>9438</v>
      </c>
      <c r="F592" s="96">
        <v>9438</v>
      </c>
      <c r="G592" s="98">
        <v>0.8277177368086458</v>
      </c>
      <c r="H592" s="189">
        <v>0</v>
      </c>
      <c r="I592" s="210"/>
      <c r="J592" s="98">
        <v>0</v>
      </c>
      <c r="K592" s="99">
        <v>1437.2399999999998</v>
      </c>
      <c r="L592" s="99">
        <v>9249</v>
      </c>
      <c r="M592" s="99">
        <v>9249</v>
      </c>
      <c r="N592" s="99">
        <v>581566.67692307697</v>
      </c>
      <c r="O592" s="99">
        <v>1033217.7692307692</v>
      </c>
      <c r="P592" s="99">
        <v>9249.24</v>
      </c>
      <c r="Q592" s="99">
        <v>9249.24</v>
      </c>
      <c r="R592" s="99">
        <v>0</v>
      </c>
      <c r="S592" s="100">
        <v>1614784.4461538461</v>
      </c>
      <c r="T592" s="141"/>
      <c r="U592" s="203"/>
      <c r="V592" s="102">
        <f t="shared" si="75"/>
        <v>189</v>
      </c>
      <c r="W592" s="103">
        <f t="shared" si="76"/>
        <v>189</v>
      </c>
      <c r="X592" s="104">
        <f t="shared" si="77"/>
        <v>189</v>
      </c>
    </row>
    <row r="593" spans="1:24" s="3" customFormat="1" x14ac:dyDescent="0.25">
      <c r="A593" s="53">
        <v>586</v>
      </c>
      <c r="B593" s="95" t="s">
        <v>282</v>
      </c>
      <c r="C593" s="95" t="s">
        <v>287</v>
      </c>
      <c r="D593" s="95" t="s">
        <v>313</v>
      </c>
      <c r="E593" s="96">
        <v>8215</v>
      </c>
      <c r="F593" s="96">
        <v>8215</v>
      </c>
      <c r="G593" s="98">
        <v>0.86098600121728541</v>
      </c>
      <c r="H593" s="189">
        <v>0</v>
      </c>
      <c r="I593" s="210"/>
      <c r="J593" s="142">
        <v>0</v>
      </c>
      <c r="K593" s="100">
        <v>977.69999999999982</v>
      </c>
      <c r="L593" s="100">
        <v>8051</v>
      </c>
      <c r="M593" s="100">
        <v>8051</v>
      </c>
      <c r="N593" s="99">
        <v>430410.4</v>
      </c>
      <c r="O593" s="99">
        <v>7018706.4117647056</v>
      </c>
      <c r="P593" s="99">
        <v>8050.7</v>
      </c>
      <c r="Q593" s="99">
        <v>8050.7</v>
      </c>
      <c r="R593" s="99">
        <v>2056828.0994419551</v>
      </c>
      <c r="S593" s="100">
        <v>9505944.9112066608</v>
      </c>
      <c r="T593" s="141"/>
      <c r="U593" s="203"/>
      <c r="V593" s="102">
        <f t="shared" si="75"/>
        <v>164</v>
      </c>
      <c r="W593" s="103">
        <f t="shared" si="76"/>
        <v>164</v>
      </c>
      <c r="X593" s="104">
        <f t="shared" si="77"/>
        <v>164</v>
      </c>
    </row>
    <row r="594" spans="1:24" s="3" customFormat="1" x14ac:dyDescent="0.25">
      <c r="A594" s="53">
        <v>587</v>
      </c>
      <c r="B594" s="95" t="s">
        <v>351</v>
      </c>
      <c r="C594" s="95" t="s">
        <v>354</v>
      </c>
      <c r="D594" s="95" t="s">
        <v>386</v>
      </c>
      <c r="E594" s="96">
        <v>9137</v>
      </c>
      <c r="F594" s="96">
        <v>9137</v>
      </c>
      <c r="G594" s="98">
        <v>0.98544379993433295</v>
      </c>
      <c r="H594" s="189">
        <v>0</v>
      </c>
      <c r="I594" s="210"/>
      <c r="J594" s="142">
        <v>0</v>
      </c>
      <c r="K594" s="100">
        <v>0</v>
      </c>
      <c r="L594" s="100">
        <v>8954</v>
      </c>
      <c r="M594" s="100">
        <v>8954</v>
      </c>
      <c r="N594" s="99">
        <v>0</v>
      </c>
      <c r="O594" s="99">
        <v>7092128.0268199239</v>
      </c>
      <c r="P594" s="99">
        <v>8954.26</v>
      </c>
      <c r="Q594" s="99">
        <v>8954.26</v>
      </c>
      <c r="R594" s="99">
        <v>2124651.9402236515</v>
      </c>
      <c r="S594" s="100">
        <v>9216779.9670435749</v>
      </c>
      <c r="T594" s="141"/>
      <c r="U594" s="203"/>
      <c r="V594" s="102">
        <f t="shared" si="75"/>
        <v>183</v>
      </c>
      <c r="W594" s="103">
        <f t="shared" si="76"/>
        <v>183</v>
      </c>
      <c r="X594" s="104">
        <f t="shared" si="77"/>
        <v>183</v>
      </c>
    </row>
    <row r="595" spans="1:24" s="3" customFormat="1" x14ac:dyDescent="0.25">
      <c r="A595" s="53">
        <v>588</v>
      </c>
      <c r="B595" s="95" t="s">
        <v>351</v>
      </c>
      <c r="C595" s="95" t="s">
        <v>379</v>
      </c>
      <c r="D595" s="95" t="s">
        <v>379</v>
      </c>
      <c r="E595" s="96">
        <v>7383</v>
      </c>
      <c r="F595" s="96">
        <v>7383</v>
      </c>
      <c r="G595" s="157">
        <v>0.85127996749288892</v>
      </c>
      <c r="H595" s="189">
        <v>0</v>
      </c>
      <c r="I595" s="210"/>
      <c r="J595" s="142">
        <v>0</v>
      </c>
      <c r="K595" s="100">
        <v>950.34000000000015</v>
      </c>
      <c r="L595" s="100">
        <v>7235</v>
      </c>
      <c r="M595" s="100">
        <v>7235</v>
      </c>
      <c r="N595" s="99">
        <v>524469.86666666658</v>
      </c>
      <c r="O595" s="99">
        <v>6576918.555555555</v>
      </c>
      <c r="P595" s="99">
        <v>7235.34</v>
      </c>
      <c r="Q595" s="99">
        <v>7235.34</v>
      </c>
      <c r="R595" s="99">
        <v>1990919.560528904</v>
      </c>
      <c r="S595" s="100">
        <v>9092307.9827511255</v>
      </c>
      <c r="T595" s="141"/>
      <c r="U595" s="203"/>
      <c r="V595" s="102">
        <f t="shared" si="75"/>
        <v>148</v>
      </c>
      <c r="W595" s="103">
        <f t="shared" si="76"/>
        <v>148</v>
      </c>
      <c r="X595" s="104">
        <f t="shared" si="77"/>
        <v>148</v>
      </c>
    </row>
    <row r="596" spans="1:24" s="3" customFormat="1" x14ac:dyDescent="0.25">
      <c r="A596" s="53">
        <v>589</v>
      </c>
      <c r="B596" s="95" t="s">
        <v>351</v>
      </c>
      <c r="C596" s="95" t="s">
        <v>355</v>
      </c>
      <c r="D596" s="95" t="s">
        <v>355</v>
      </c>
      <c r="E596" s="96">
        <v>6773</v>
      </c>
      <c r="F596" s="96">
        <v>6773</v>
      </c>
      <c r="G596" s="98">
        <v>1</v>
      </c>
      <c r="H596" s="189">
        <v>0</v>
      </c>
      <c r="I596" s="210"/>
      <c r="J596" s="142">
        <v>0</v>
      </c>
      <c r="K596" s="100">
        <v>0</v>
      </c>
      <c r="L596" s="100">
        <v>6638</v>
      </c>
      <c r="M596" s="100">
        <v>6638</v>
      </c>
      <c r="N596" s="99">
        <v>0</v>
      </c>
      <c r="O596" s="99">
        <v>6063291.4814814823</v>
      </c>
      <c r="P596" s="99">
        <v>6637.54</v>
      </c>
      <c r="Q596" s="99">
        <v>6637.54</v>
      </c>
      <c r="R596" s="99">
        <v>1939237.1247454309</v>
      </c>
      <c r="S596" s="100">
        <v>8002528.6062269136</v>
      </c>
      <c r="T596" s="141"/>
      <c r="U596" s="203"/>
      <c r="V596" s="102">
        <f t="shared" si="75"/>
        <v>135</v>
      </c>
      <c r="W596" s="103">
        <f t="shared" si="76"/>
        <v>135</v>
      </c>
      <c r="X596" s="104">
        <f t="shared" si="77"/>
        <v>135</v>
      </c>
    </row>
    <row r="597" spans="1:24" s="3" customFormat="1" x14ac:dyDescent="0.25">
      <c r="A597" s="53">
        <v>590</v>
      </c>
      <c r="B597" s="95" t="s">
        <v>351</v>
      </c>
      <c r="C597" s="95" t="s">
        <v>357</v>
      </c>
      <c r="D597" s="95" t="s">
        <v>357</v>
      </c>
      <c r="E597" s="96">
        <v>5686</v>
      </c>
      <c r="F597" s="96">
        <v>5686</v>
      </c>
      <c r="G597" s="98">
        <v>0.74023918396060495</v>
      </c>
      <c r="H597" s="189">
        <v>0</v>
      </c>
      <c r="I597" s="210"/>
      <c r="J597" s="98">
        <v>0</v>
      </c>
      <c r="K597" s="99">
        <v>1363.2799999999997</v>
      </c>
      <c r="L597" s="99">
        <v>5572</v>
      </c>
      <c r="M597" s="99">
        <v>5572</v>
      </c>
      <c r="N597" s="99">
        <v>629333.23870967736</v>
      </c>
      <c r="O597" s="99">
        <v>4642029.3870967748</v>
      </c>
      <c r="P597" s="99">
        <v>5572.28</v>
      </c>
      <c r="Q597" s="99">
        <v>5572.28</v>
      </c>
      <c r="R597" s="99">
        <v>1838479.448765289</v>
      </c>
      <c r="S597" s="100">
        <v>7109842.0745717408</v>
      </c>
      <c r="T597" s="141"/>
      <c r="U597" s="203"/>
      <c r="V597" s="102">
        <f t="shared" si="75"/>
        <v>114</v>
      </c>
      <c r="W597" s="103">
        <f t="shared" si="76"/>
        <v>114</v>
      </c>
      <c r="X597" s="104">
        <f t="shared" si="77"/>
        <v>114</v>
      </c>
    </row>
    <row r="598" spans="1:24" s="3" customFormat="1" x14ac:dyDescent="0.25">
      <c r="A598" s="53">
        <v>591</v>
      </c>
      <c r="B598" s="95" t="s">
        <v>351</v>
      </c>
      <c r="C598" s="95" t="s">
        <v>358</v>
      </c>
      <c r="D598" s="95" t="s">
        <v>358</v>
      </c>
      <c r="E598" s="96">
        <v>5653</v>
      </c>
      <c r="F598" s="96">
        <v>5653</v>
      </c>
      <c r="G598" s="98">
        <v>0.96302848045285705</v>
      </c>
      <c r="H598" s="189">
        <v>0</v>
      </c>
      <c r="I598" s="210"/>
      <c r="J598" s="98">
        <v>0</v>
      </c>
      <c r="K598" s="99">
        <v>95.9399999999996</v>
      </c>
      <c r="L598" s="99">
        <v>5540</v>
      </c>
      <c r="M598" s="99">
        <v>5540</v>
      </c>
      <c r="N598" s="99">
        <v>93919.144827586206</v>
      </c>
      <c r="O598" s="99">
        <v>4851231.862068966</v>
      </c>
      <c r="P598" s="99">
        <v>5539.94</v>
      </c>
      <c r="Q598" s="99">
        <v>5539.94</v>
      </c>
      <c r="R598" s="99">
        <v>1835218.5029528718</v>
      </c>
      <c r="S598" s="100">
        <v>6780369.5098494245</v>
      </c>
      <c r="T598" s="141"/>
      <c r="U598" s="203"/>
      <c r="V598" s="102">
        <f t="shared" si="75"/>
        <v>113</v>
      </c>
      <c r="W598" s="103">
        <f t="shared" si="76"/>
        <v>113</v>
      </c>
      <c r="X598" s="104">
        <f t="shared" si="77"/>
        <v>113</v>
      </c>
    </row>
    <row r="599" spans="1:24" s="3" customFormat="1" x14ac:dyDescent="0.25">
      <c r="A599" s="53">
        <v>592</v>
      </c>
      <c r="B599" s="95" t="s">
        <v>351</v>
      </c>
      <c r="C599" s="95" t="s">
        <v>359</v>
      </c>
      <c r="D599" s="95" t="s">
        <v>359</v>
      </c>
      <c r="E599" s="96">
        <v>5202</v>
      </c>
      <c r="F599" s="96">
        <v>5202</v>
      </c>
      <c r="G599" s="98">
        <v>0.13783160322952712</v>
      </c>
      <c r="H599" s="189">
        <v>0</v>
      </c>
      <c r="I599" s="210"/>
      <c r="J599" s="142">
        <v>0</v>
      </c>
      <c r="K599" s="100">
        <v>4380.96</v>
      </c>
      <c r="L599" s="100">
        <v>5098</v>
      </c>
      <c r="M599" s="100">
        <v>5098</v>
      </c>
      <c r="N599" s="99">
        <v>2142242.9777777777</v>
      </c>
      <c r="O599" s="99">
        <v>4740469.333333333</v>
      </c>
      <c r="P599" s="99">
        <v>5097.96</v>
      </c>
      <c r="Q599" s="99">
        <v>5097.96</v>
      </c>
      <c r="R599" s="99">
        <v>1789264.9093570649</v>
      </c>
      <c r="S599" s="100">
        <v>8671977.2204681765</v>
      </c>
      <c r="T599" s="141"/>
      <c r="U599" s="203"/>
      <c r="V599" s="102">
        <f t="shared" si="75"/>
        <v>104</v>
      </c>
      <c r="W599" s="103">
        <f t="shared" si="76"/>
        <v>104</v>
      </c>
      <c r="X599" s="104">
        <f t="shared" si="77"/>
        <v>104</v>
      </c>
    </row>
    <row r="600" spans="1:24" s="3" customFormat="1" x14ac:dyDescent="0.25">
      <c r="A600" s="53">
        <v>593</v>
      </c>
      <c r="B600" s="9" t="s">
        <v>387</v>
      </c>
      <c r="C600" s="9" t="s">
        <v>394</v>
      </c>
      <c r="D600" s="9" t="s">
        <v>394</v>
      </c>
      <c r="E600" s="10">
        <v>7677</v>
      </c>
      <c r="F600" s="10">
        <v>7677</v>
      </c>
      <c r="G600" s="12">
        <v>0.87377881985150452</v>
      </c>
      <c r="H600" s="189">
        <v>0</v>
      </c>
      <c r="I600" s="210"/>
      <c r="J600" s="60">
        <v>0</v>
      </c>
      <c r="K600" s="161">
        <v>815.46</v>
      </c>
      <c r="L600" s="161">
        <v>7523</v>
      </c>
      <c r="M600" s="161">
        <v>7523</v>
      </c>
      <c r="N600" s="8">
        <v>567596.4</v>
      </c>
      <c r="O600" s="8">
        <v>8288529.6363636358</v>
      </c>
      <c r="P600" s="8">
        <v>7523.46</v>
      </c>
      <c r="Q600" s="8">
        <v>7523.46</v>
      </c>
      <c r="R600" s="8">
        <v>2014772.9363676927</v>
      </c>
      <c r="S600" s="161">
        <v>10870898.972731328</v>
      </c>
      <c r="T600" s="131"/>
      <c r="U600" s="199"/>
      <c r="V600" s="1">
        <f t="shared" si="75"/>
        <v>154</v>
      </c>
      <c r="W600" s="6">
        <f t="shared" si="76"/>
        <v>154</v>
      </c>
      <c r="X600" s="23">
        <f t="shared" si="77"/>
        <v>154</v>
      </c>
    </row>
    <row r="601" spans="1:24" s="3" customFormat="1" x14ac:dyDescent="0.25">
      <c r="A601" s="53">
        <v>594</v>
      </c>
      <c r="B601" s="9" t="s">
        <v>482</v>
      </c>
      <c r="C601" s="9" t="s">
        <v>490</v>
      </c>
      <c r="D601" s="9" t="s">
        <v>526</v>
      </c>
      <c r="E601" s="10">
        <v>7897</v>
      </c>
      <c r="F601" s="10">
        <v>7897</v>
      </c>
      <c r="G601" s="12">
        <v>0</v>
      </c>
      <c r="H601" s="189">
        <v>0</v>
      </c>
      <c r="I601" s="210"/>
      <c r="J601" s="58">
        <v>0</v>
      </c>
      <c r="K601" s="8">
        <v>7739.0599999999995</v>
      </c>
      <c r="L601" s="8">
        <v>7739</v>
      </c>
      <c r="M601" s="8">
        <v>7739</v>
      </c>
      <c r="N601" s="8">
        <v>3451145.4264264265</v>
      </c>
      <c r="O601" s="8">
        <v>5947096.7567567555</v>
      </c>
      <c r="P601" s="8">
        <v>7739.0599999999995</v>
      </c>
      <c r="Q601" s="8">
        <v>7739.0599999999995</v>
      </c>
      <c r="R601" s="8">
        <v>2032210.2650491197</v>
      </c>
      <c r="S601" s="161">
        <v>11430452.448232302</v>
      </c>
      <c r="T601" s="131"/>
      <c r="U601" s="199"/>
      <c r="V601" s="1">
        <f t="shared" si="75"/>
        <v>158</v>
      </c>
      <c r="W601" s="6">
        <f t="shared" si="76"/>
        <v>158</v>
      </c>
      <c r="X601" s="23">
        <f t="shared" si="77"/>
        <v>158</v>
      </c>
    </row>
    <row r="602" spans="1:24" s="3" customFormat="1" ht="21" x14ac:dyDescent="0.25">
      <c r="A602" s="53">
        <v>595</v>
      </c>
      <c r="B602" s="9" t="s">
        <v>482</v>
      </c>
      <c r="C602" s="9" t="s">
        <v>491</v>
      </c>
      <c r="D602" s="9" t="s">
        <v>541</v>
      </c>
      <c r="E602" s="10">
        <v>7799</v>
      </c>
      <c r="F602" s="10">
        <v>7799</v>
      </c>
      <c r="G602" s="12">
        <v>0.11065521220669317</v>
      </c>
      <c r="H602" s="189">
        <v>0</v>
      </c>
      <c r="I602" s="210"/>
      <c r="J602" s="60">
        <v>0</v>
      </c>
      <c r="K602" s="161">
        <v>6780.0199999999995</v>
      </c>
      <c r="L602" s="161">
        <v>7643</v>
      </c>
      <c r="M602" s="161">
        <v>7643</v>
      </c>
      <c r="N602" s="8">
        <v>4032618.6563943257</v>
      </c>
      <c r="O602" s="8">
        <v>7852817.5095992545</v>
      </c>
      <c r="P602" s="8">
        <v>7643.0199999999995</v>
      </c>
      <c r="Q602" s="8">
        <v>7643.0199999999995</v>
      </c>
      <c r="R602" s="8">
        <v>2024484.9815374692</v>
      </c>
      <c r="S602" s="161">
        <v>13909921.147531049</v>
      </c>
      <c r="T602" s="131"/>
      <c r="U602" s="199"/>
      <c r="V602" s="1">
        <f t="shared" si="75"/>
        <v>156</v>
      </c>
      <c r="W602" s="6">
        <f t="shared" si="76"/>
        <v>156</v>
      </c>
      <c r="X602" s="23">
        <f t="shared" si="77"/>
        <v>156</v>
      </c>
    </row>
    <row r="603" spans="1:24" s="3" customFormat="1" x14ac:dyDescent="0.25">
      <c r="A603" s="53">
        <v>596</v>
      </c>
      <c r="B603" s="9" t="s">
        <v>482</v>
      </c>
      <c r="C603" s="9" t="s">
        <v>495</v>
      </c>
      <c r="D603" s="9" t="s">
        <v>530</v>
      </c>
      <c r="E603" s="10">
        <v>5314</v>
      </c>
      <c r="F603" s="10">
        <v>5314</v>
      </c>
      <c r="G603" s="12">
        <v>0.53613097478359051</v>
      </c>
      <c r="H603" s="189">
        <v>0</v>
      </c>
      <c r="I603" s="210"/>
      <c r="J603" s="60">
        <v>0</v>
      </c>
      <c r="K603" s="161">
        <v>2358.7200000000003</v>
      </c>
      <c r="L603" s="161">
        <v>5208</v>
      </c>
      <c r="M603" s="161">
        <v>5208</v>
      </c>
      <c r="N603" s="8">
        <v>1374897.0555555557</v>
      </c>
      <c r="O603" s="8">
        <v>5479740.333333333</v>
      </c>
      <c r="P603" s="8">
        <v>5207.72</v>
      </c>
      <c r="Q603" s="8">
        <v>5207.72</v>
      </c>
      <c r="R603" s="8">
        <v>1800927.6312299853</v>
      </c>
      <c r="S603" s="161">
        <v>8655565.0201188736</v>
      </c>
      <c r="T603" s="131"/>
      <c r="U603" s="199"/>
      <c r="V603" s="1">
        <f t="shared" si="75"/>
        <v>106</v>
      </c>
      <c r="W603" s="6">
        <f t="shared" si="76"/>
        <v>106</v>
      </c>
      <c r="X603" s="23">
        <f t="shared" si="77"/>
        <v>106</v>
      </c>
    </row>
    <row r="604" spans="1:24" s="3" customFormat="1" x14ac:dyDescent="0.25">
      <c r="A604" s="53">
        <v>597</v>
      </c>
      <c r="B604" s="9" t="s">
        <v>547</v>
      </c>
      <c r="C604" s="9" t="s">
        <v>557</v>
      </c>
      <c r="D604" s="9" t="s">
        <v>557</v>
      </c>
      <c r="E604" s="10">
        <v>6044</v>
      </c>
      <c r="F604" s="10">
        <v>6044</v>
      </c>
      <c r="G604" s="12">
        <v>0.5208471211118465</v>
      </c>
      <c r="H604" s="189">
        <v>0</v>
      </c>
      <c r="I604" s="210"/>
      <c r="J604" s="60">
        <v>0</v>
      </c>
      <c r="K604" s="161">
        <v>2775.12</v>
      </c>
      <c r="L604" s="161">
        <v>5923</v>
      </c>
      <c r="M604" s="161">
        <v>5923</v>
      </c>
      <c r="N604" s="8">
        <v>1548628.6666666665</v>
      </c>
      <c r="O604" s="8">
        <v>6055155.666666666</v>
      </c>
      <c r="P604" s="8">
        <v>5923.12</v>
      </c>
      <c r="Q604" s="8">
        <v>5923.12</v>
      </c>
      <c r="R604" s="8">
        <v>1873038.2554476336</v>
      </c>
      <c r="S604" s="161">
        <v>9476822.5887809657</v>
      </c>
      <c r="T604" s="131"/>
      <c r="U604" s="199"/>
      <c r="V604" s="1">
        <f t="shared" si="75"/>
        <v>121</v>
      </c>
      <c r="W604" s="6">
        <f t="shared" si="76"/>
        <v>121</v>
      </c>
      <c r="X604" s="23">
        <f t="shared" si="77"/>
        <v>121</v>
      </c>
    </row>
    <row r="605" spans="1:24" s="3" customFormat="1" x14ac:dyDescent="0.25">
      <c r="A605" s="53">
        <v>598</v>
      </c>
      <c r="B605" s="9" t="s">
        <v>547</v>
      </c>
      <c r="C605" s="9" t="s">
        <v>558</v>
      </c>
      <c r="D605" s="9" t="s">
        <v>600</v>
      </c>
      <c r="E605" s="10">
        <v>5303</v>
      </c>
      <c r="F605" s="10">
        <v>5303</v>
      </c>
      <c r="G605" s="12">
        <v>0</v>
      </c>
      <c r="H605" s="189">
        <v>0</v>
      </c>
      <c r="I605" s="210"/>
      <c r="J605" s="60">
        <v>0</v>
      </c>
      <c r="K605" s="161">
        <v>5196.9399999999996</v>
      </c>
      <c r="L605" s="161">
        <v>5197</v>
      </c>
      <c r="M605" s="161">
        <v>5197</v>
      </c>
      <c r="N605" s="8">
        <v>8197045.6836601309</v>
      </c>
      <c r="O605" s="8">
        <v>6775381.888888889</v>
      </c>
      <c r="P605" s="8">
        <v>5196.9399999999996</v>
      </c>
      <c r="Q605" s="8">
        <v>5196.9399999999996</v>
      </c>
      <c r="R605" s="8">
        <v>1799789.7946580425</v>
      </c>
      <c r="S605" s="161">
        <v>16772217.367207061</v>
      </c>
      <c r="T605" s="131"/>
      <c r="U605" s="199"/>
      <c r="V605" s="1">
        <f t="shared" si="75"/>
        <v>106</v>
      </c>
      <c r="W605" s="6">
        <f t="shared" si="76"/>
        <v>106</v>
      </c>
      <c r="X605" s="23">
        <f t="shared" si="77"/>
        <v>106</v>
      </c>
    </row>
    <row r="606" spans="1:24" s="3" customFormat="1" x14ac:dyDescent="0.25">
      <c r="A606" s="53">
        <v>599</v>
      </c>
      <c r="B606" s="9" t="s">
        <v>547</v>
      </c>
      <c r="C606" s="9" t="s">
        <v>559</v>
      </c>
      <c r="D606" s="9" t="s">
        <v>559</v>
      </c>
      <c r="E606" s="10">
        <v>5035</v>
      </c>
      <c r="F606" s="10">
        <v>5035</v>
      </c>
      <c r="G606" s="12">
        <v>0.5860973187686197</v>
      </c>
      <c r="H606" s="189">
        <v>0</v>
      </c>
      <c r="I606" s="210"/>
      <c r="J606" s="60">
        <v>0</v>
      </c>
      <c r="K606" s="161">
        <v>1983.3000000000002</v>
      </c>
      <c r="L606" s="161">
        <v>4934</v>
      </c>
      <c r="M606" s="161">
        <v>4934</v>
      </c>
      <c r="N606" s="8">
        <v>980680.40000000014</v>
      </c>
      <c r="O606" s="8">
        <v>4546567.0000000009</v>
      </c>
      <c r="P606" s="8">
        <v>4934.3</v>
      </c>
      <c r="Q606" s="8">
        <v>4934.3</v>
      </c>
      <c r="R606" s="8">
        <v>1771546.3865527455</v>
      </c>
      <c r="S606" s="161">
        <v>7298793.7865527468</v>
      </c>
      <c r="T606" s="131"/>
      <c r="U606" s="199"/>
      <c r="V606" s="1">
        <f t="shared" si="75"/>
        <v>101</v>
      </c>
      <c r="W606" s="6">
        <f t="shared" si="76"/>
        <v>101</v>
      </c>
      <c r="X606" s="23">
        <f t="shared" si="77"/>
        <v>101</v>
      </c>
    </row>
    <row r="607" spans="1:24" s="3" customFormat="1" x14ac:dyDescent="0.25">
      <c r="A607" s="53">
        <v>600</v>
      </c>
      <c r="B607" s="9" t="s">
        <v>601</v>
      </c>
      <c r="C607" s="9" t="s">
        <v>606</v>
      </c>
      <c r="D607" s="9" t="s">
        <v>642</v>
      </c>
      <c r="E607" s="10">
        <v>7054</v>
      </c>
      <c r="F607" s="10">
        <v>7054</v>
      </c>
      <c r="G607" s="12">
        <v>0.7249787354692373</v>
      </c>
      <c r="H607" s="189">
        <v>0</v>
      </c>
      <c r="I607" s="210"/>
      <c r="J607" s="60">
        <v>0</v>
      </c>
      <c r="K607" s="161">
        <v>1798.92</v>
      </c>
      <c r="L607" s="161">
        <v>6913</v>
      </c>
      <c r="M607" s="161">
        <v>6913</v>
      </c>
      <c r="N607" s="8">
        <v>728921.82222222222</v>
      </c>
      <c r="O607" s="8">
        <v>5415321.555555555</v>
      </c>
      <c r="P607" s="8">
        <v>6912.92</v>
      </c>
      <c r="Q607" s="8">
        <v>6912.92</v>
      </c>
      <c r="R607" s="8">
        <v>1963430.3619124026</v>
      </c>
      <c r="S607" s="161">
        <v>8107673.7396901799</v>
      </c>
      <c r="T607" s="131"/>
      <c r="U607" s="199"/>
      <c r="V607" s="1">
        <f t="shared" si="75"/>
        <v>141</v>
      </c>
      <c r="W607" s="6">
        <f t="shared" si="76"/>
        <v>141</v>
      </c>
      <c r="X607" s="23">
        <f t="shared" si="77"/>
        <v>141</v>
      </c>
    </row>
    <row r="608" spans="1:24" s="3" customFormat="1" x14ac:dyDescent="0.25">
      <c r="A608" s="53">
        <v>601</v>
      </c>
      <c r="B608" s="9" t="s">
        <v>601</v>
      </c>
      <c r="C608" s="9" t="s">
        <v>607</v>
      </c>
      <c r="D608" s="9" t="s">
        <v>607</v>
      </c>
      <c r="E608" s="10">
        <v>5879</v>
      </c>
      <c r="F608" s="10">
        <v>5879</v>
      </c>
      <c r="G608" s="12">
        <v>0.51420309576458578</v>
      </c>
      <c r="H608" s="189">
        <v>0</v>
      </c>
      <c r="I608" s="210"/>
      <c r="J608" s="60">
        <v>0</v>
      </c>
      <c r="K608" s="161">
        <v>2738.42</v>
      </c>
      <c r="L608" s="161">
        <v>5761</v>
      </c>
      <c r="M608" s="161">
        <v>5761</v>
      </c>
      <c r="N608" s="8">
        <v>1358314.8444444444</v>
      </c>
      <c r="O608" s="8">
        <v>5287267.5925925924</v>
      </c>
      <c r="P608" s="8">
        <v>5761.42</v>
      </c>
      <c r="Q608" s="8">
        <v>5761.42</v>
      </c>
      <c r="R608" s="8">
        <v>1857292.239124517</v>
      </c>
      <c r="S608" s="161">
        <v>8502874.6761615537</v>
      </c>
      <c r="T608" s="131"/>
      <c r="U608" s="199"/>
      <c r="V608" s="1">
        <f t="shared" si="75"/>
        <v>118</v>
      </c>
      <c r="W608" s="6">
        <f t="shared" si="76"/>
        <v>118</v>
      </c>
      <c r="X608" s="23">
        <f t="shared" si="77"/>
        <v>118</v>
      </c>
    </row>
    <row r="609" spans="1:24" s="3" customFormat="1" x14ac:dyDescent="0.25">
      <c r="A609" s="53">
        <v>602</v>
      </c>
      <c r="B609" s="9" t="s">
        <v>601</v>
      </c>
      <c r="C609" s="9" t="s">
        <v>608</v>
      </c>
      <c r="D609" s="9" t="s">
        <v>635</v>
      </c>
      <c r="E609" s="10">
        <v>5687</v>
      </c>
      <c r="F609" s="10">
        <v>5687</v>
      </c>
      <c r="G609" s="12">
        <v>0.39352910145946896</v>
      </c>
      <c r="H609" s="189">
        <v>0</v>
      </c>
      <c r="I609" s="210"/>
      <c r="J609" s="60">
        <v>0</v>
      </c>
      <c r="K609" s="161">
        <v>3335.26</v>
      </c>
      <c r="L609" s="161">
        <v>5573</v>
      </c>
      <c r="M609" s="161">
        <v>5573</v>
      </c>
      <c r="N609" s="8">
        <v>2567611.7055555554</v>
      </c>
      <c r="O609" s="8">
        <v>8480864.722222222</v>
      </c>
      <c r="P609" s="8">
        <v>5573.26</v>
      </c>
      <c r="Q609" s="8">
        <v>5573.26</v>
      </c>
      <c r="R609" s="8">
        <v>1838578.0597336104</v>
      </c>
      <c r="S609" s="161">
        <v>12887054.487511389</v>
      </c>
      <c r="T609" s="131"/>
      <c r="U609" s="199"/>
      <c r="V609" s="1">
        <f t="shared" si="75"/>
        <v>114</v>
      </c>
      <c r="W609" s="6">
        <f t="shared" si="76"/>
        <v>114</v>
      </c>
      <c r="X609" s="23">
        <f t="shared" si="77"/>
        <v>114</v>
      </c>
    </row>
    <row r="610" spans="1:24" s="3" customFormat="1" x14ac:dyDescent="0.25">
      <c r="A610" s="53">
        <v>603</v>
      </c>
      <c r="B610" s="9" t="s">
        <v>643</v>
      </c>
      <c r="C610" s="9" t="s">
        <v>644</v>
      </c>
      <c r="D610" s="9" t="s">
        <v>682</v>
      </c>
      <c r="E610" s="10">
        <v>9077</v>
      </c>
      <c r="F610" s="10">
        <v>9077</v>
      </c>
      <c r="G610" s="12">
        <v>0</v>
      </c>
      <c r="H610" s="189">
        <v>0</v>
      </c>
      <c r="I610" s="210"/>
      <c r="J610" s="60">
        <v>0</v>
      </c>
      <c r="K610" s="161">
        <v>8895.4599999999991</v>
      </c>
      <c r="L610" s="161">
        <v>8895</v>
      </c>
      <c r="M610" s="161">
        <v>8895</v>
      </c>
      <c r="N610" s="8">
        <v>2729397</v>
      </c>
      <c r="O610" s="8">
        <v>7464868</v>
      </c>
      <c r="P610" s="8">
        <v>8895.4599999999991</v>
      </c>
      <c r="Q610" s="8">
        <v>8895.4599999999991</v>
      </c>
      <c r="R610" s="8"/>
      <c r="S610" s="161">
        <v>10194265</v>
      </c>
      <c r="T610" s="131"/>
      <c r="U610" s="199"/>
      <c r="V610" s="1">
        <f t="shared" si="75"/>
        <v>182</v>
      </c>
      <c r="W610" s="6">
        <f t="shared" si="76"/>
        <v>182</v>
      </c>
      <c r="X610" s="23">
        <f t="shared" si="77"/>
        <v>182</v>
      </c>
    </row>
    <row r="611" spans="1:24" s="3" customFormat="1" x14ac:dyDescent="0.25">
      <c r="A611" s="53">
        <v>604</v>
      </c>
      <c r="B611" s="9" t="s">
        <v>643</v>
      </c>
      <c r="C611" s="9" t="s">
        <v>646</v>
      </c>
      <c r="D611" s="9" t="s">
        <v>672</v>
      </c>
      <c r="E611" s="10">
        <v>5446</v>
      </c>
      <c r="F611" s="10">
        <v>5446</v>
      </c>
      <c r="G611" s="12">
        <v>0.36246786632390743</v>
      </c>
      <c r="H611" s="189">
        <v>0</v>
      </c>
      <c r="I611" s="210"/>
      <c r="J611" s="60">
        <v>0</v>
      </c>
      <c r="K611" s="161">
        <v>3363.08</v>
      </c>
      <c r="L611" s="161">
        <v>5337</v>
      </c>
      <c r="M611" s="161">
        <v>5337</v>
      </c>
      <c r="N611" s="8">
        <v>1411134.6666666665</v>
      </c>
      <c r="O611" s="8">
        <v>4637673.2424242422</v>
      </c>
      <c r="P611" s="8">
        <v>5337.08</v>
      </c>
      <c r="Q611" s="8">
        <v>5337.08</v>
      </c>
      <c r="R611" s="8">
        <v>1814455.6940357545</v>
      </c>
      <c r="S611" s="161">
        <v>7863263.6031266628</v>
      </c>
      <c r="T611" s="131"/>
      <c r="U611" s="199"/>
      <c r="V611" s="1">
        <f t="shared" si="75"/>
        <v>109</v>
      </c>
      <c r="W611" s="6">
        <f t="shared" si="76"/>
        <v>109</v>
      </c>
      <c r="X611" s="23">
        <f t="shared" si="77"/>
        <v>109</v>
      </c>
    </row>
    <row r="612" spans="1:24" s="3" customFormat="1" x14ac:dyDescent="0.25">
      <c r="A612" s="53">
        <v>605</v>
      </c>
      <c r="B612" s="9" t="s">
        <v>643</v>
      </c>
      <c r="C612" s="9" t="s">
        <v>647</v>
      </c>
      <c r="D612" s="9" t="s">
        <v>676</v>
      </c>
      <c r="E612" s="10">
        <v>5126</v>
      </c>
      <c r="F612" s="10">
        <v>5126</v>
      </c>
      <c r="G612" s="12">
        <v>0.67</v>
      </c>
      <c r="H612" s="189">
        <v>0</v>
      </c>
      <c r="I612" s="210"/>
      <c r="J612" s="60">
        <v>0</v>
      </c>
      <c r="K612" s="161">
        <v>5023.4799999999996</v>
      </c>
      <c r="L612" s="161">
        <v>5023</v>
      </c>
      <c r="M612" s="161">
        <v>5023</v>
      </c>
      <c r="N612" s="8">
        <v>0</v>
      </c>
      <c r="O612" s="8">
        <v>9865267</v>
      </c>
      <c r="P612" s="8">
        <v>5023.4799999999996</v>
      </c>
      <c r="Q612" s="8">
        <v>5023.4799999999996</v>
      </c>
      <c r="R612" s="8">
        <v>3644699</v>
      </c>
      <c r="S612" s="161">
        <v>13509966</v>
      </c>
      <c r="T612" s="131"/>
      <c r="U612" s="199"/>
      <c r="V612" s="1">
        <f t="shared" si="75"/>
        <v>103</v>
      </c>
      <c r="W612" s="6">
        <f t="shared" si="76"/>
        <v>103</v>
      </c>
      <c r="X612" s="23">
        <f t="shared" si="77"/>
        <v>103</v>
      </c>
    </row>
    <row r="613" spans="1:24" s="3" customFormat="1" ht="31.5" x14ac:dyDescent="0.25">
      <c r="A613" s="53">
        <v>606</v>
      </c>
      <c r="B613" s="9" t="s">
        <v>684</v>
      </c>
      <c r="C613" s="9" t="s">
        <v>691</v>
      </c>
      <c r="D613" s="9" t="s">
        <v>708</v>
      </c>
      <c r="E613" s="10">
        <v>5491</v>
      </c>
      <c r="F613" s="10">
        <v>5491</v>
      </c>
      <c r="G613" s="12">
        <v>0.5478054999089419</v>
      </c>
      <c r="H613" s="189">
        <v>0</v>
      </c>
      <c r="I613" s="210"/>
      <c r="J613" s="60">
        <v>0</v>
      </c>
      <c r="K613" s="161">
        <v>2373.1800000000003</v>
      </c>
      <c r="L613" s="161">
        <v>5381</v>
      </c>
      <c r="M613" s="161">
        <v>5381</v>
      </c>
      <c r="N613" s="8">
        <v>4372749.0666666664</v>
      </c>
      <c r="O613" s="8">
        <v>8506677.3272727281</v>
      </c>
      <c r="P613" s="8">
        <v>5381.18</v>
      </c>
      <c r="Q613" s="8">
        <v>5381.18</v>
      </c>
      <c r="R613" s="8">
        <v>1819015.4129878702</v>
      </c>
      <c r="S613" s="161">
        <v>14698441.806927264</v>
      </c>
      <c r="T613" s="131"/>
      <c r="U613" s="199"/>
      <c r="V613" s="1">
        <f t="shared" si="75"/>
        <v>110</v>
      </c>
      <c r="W613" s="6">
        <f t="shared" si="76"/>
        <v>110</v>
      </c>
      <c r="X613" s="23">
        <f t="shared" si="77"/>
        <v>110</v>
      </c>
    </row>
    <row r="614" spans="1:24" s="3" customFormat="1" x14ac:dyDescent="0.25">
      <c r="A614" s="53">
        <v>607</v>
      </c>
      <c r="B614" s="9" t="s">
        <v>378</v>
      </c>
      <c r="C614" s="9" t="s">
        <v>770</v>
      </c>
      <c r="D614" s="9" t="s">
        <v>770</v>
      </c>
      <c r="E614" s="10">
        <v>5510</v>
      </c>
      <c r="F614" s="10">
        <v>5510</v>
      </c>
      <c r="G614" s="12">
        <v>0</v>
      </c>
      <c r="H614" s="189">
        <v>0</v>
      </c>
      <c r="I614" s="210"/>
      <c r="J614" s="60">
        <v>0</v>
      </c>
      <c r="K614" s="161">
        <v>5399.8</v>
      </c>
      <c r="L614" s="161">
        <v>5400</v>
      </c>
      <c r="M614" s="161">
        <v>5400</v>
      </c>
      <c r="N614" s="8">
        <v>4614470.2358974358</v>
      </c>
      <c r="O614" s="8">
        <v>5172768.692307693</v>
      </c>
      <c r="P614" s="8">
        <v>5399.8</v>
      </c>
      <c r="Q614" s="8">
        <v>5399.8</v>
      </c>
      <c r="R614" s="8">
        <v>1820932.831322406</v>
      </c>
      <c r="S614" s="161">
        <v>11608171.759527534</v>
      </c>
      <c r="T614" s="131"/>
      <c r="U614" s="199"/>
      <c r="V614" s="1">
        <f t="shared" si="75"/>
        <v>110</v>
      </c>
      <c r="W614" s="6">
        <f t="shared" si="76"/>
        <v>110</v>
      </c>
      <c r="X614" s="23">
        <f t="shared" si="77"/>
        <v>110</v>
      </c>
    </row>
    <row r="615" spans="1:24" s="3" customFormat="1" ht="21" x14ac:dyDescent="0.25">
      <c r="A615" s="53">
        <v>608</v>
      </c>
      <c r="B615" s="9" t="s">
        <v>793</v>
      </c>
      <c r="C615" s="9" t="s">
        <v>1444</v>
      </c>
      <c r="D615" s="9" t="s">
        <v>1445</v>
      </c>
      <c r="E615" s="10">
        <v>5498</v>
      </c>
      <c r="F615" s="10">
        <v>5498</v>
      </c>
      <c r="G615" s="12">
        <v>0.61550000000000005</v>
      </c>
      <c r="H615" s="189">
        <v>0</v>
      </c>
      <c r="I615" s="210"/>
      <c r="J615" s="60">
        <v>0</v>
      </c>
      <c r="K615" s="161">
        <v>2114</v>
      </c>
      <c r="L615" s="161">
        <v>5498</v>
      </c>
      <c r="M615" s="161">
        <v>5498</v>
      </c>
      <c r="N615" s="8">
        <v>5336971.522535909</v>
      </c>
      <c r="O615" s="8">
        <v>8478339.4879786503</v>
      </c>
      <c r="P615" s="8">
        <v>5498</v>
      </c>
      <c r="Q615" s="8">
        <v>5498</v>
      </c>
      <c r="R615" s="8">
        <v>8478339.4879786503</v>
      </c>
      <c r="S615" s="161">
        <v>22293650.498493209</v>
      </c>
      <c r="T615" s="131"/>
      <c r="U615" s="218" t="s">
        <v>1715</v>
      </c>
      <c r="V615" s="1">
        <f t="shared" si="75"/>
        <v>110</v>
      </c>
      <c r="W615" s="6">
        <f t="shared" si="76"/>
        <v>110</v>
      </c>
      <c r="X615" s="23">
        <f t="shared" si="77"/>
        <v>110</v>
      </c>
    </row>
    <row r="616" spans="1:24" s="3" customFormat="1" x14ac:dyDescent="0.25">
      <c r="A616" s="53">
        <v>609</v>
      </c>
      <c r="B616" s="9" t="s">
        <v>826</v>
      </c>
      <c r="C616" s="9" t="s">
        <v>834</v>
      </c>
      <c r="D616" s="9" t="s">
        <v>834</v>
      </c>
      <c r="E616" s="10">
        <v>7010</v>
      </c>
      <c r="F616" s="10">
        <v>7010</v>
      </c>
      <c r="G616" s="12">
        <v>0.1202567760342368</v>
      </c>
      <c r="H616" s="189">
        <v>0</v>
      </c>
      <c r="I616" s="210"/>
      <c r="J616" s="60">
        <v>0</v>
      </c>
      <c r="K616" s="161">
        <v>6026.8</v>
      </c>
      <c r="L616" s="161">
        <v>6870</v>
      </c>
      <c r="M616" s="161">
        <v>6870</v>
      </c>
      <c r="N616" s="8">
        <v>2261743.0888888887</v>
      </c>
      <c r="O616" s="8">
        <v>4903252.7777777771</v>
      </c>
      <c r="P616" s="8">
        <v>6869.8</v>
      </c>
      <c r="Q616" s="8">
        <v>6869.8</v>
      </c>
      <c r="R616" s="8">
        <v>1959686.8757688708</v>
      </c>
      <c r="S616" s="161">
        <v>9124682.7424355354</v>
      </c>
      <c r="T616" s="131"/>
      <c r="U616" s="199"/>
      <c r="V616" s="1">
        <f t="shared" si="75"/>
        <v>140</v>
      </c>
      <c r="W616" s="6">
        <f t="shared" si="76"/>
        <v>140</v>
      </c>
      <c r="X616" s="23">
        <f t="shared" si="77"/>
        <v>140</v>
      </c>
    </row>
    <row r="617" spans="1:24" s="3" customFormat="1" x14ac:dyDescent="0.25">
      <c r="A617" s="53">
        <v>610</v>
      </c>
      <c r="B617" s="9" t="s">
        <v>826</v>
      </c>
      <c r="C617" s="9" t="s">
        <v>835</v>
      </c>
      <c r="D617" s="9" t="s">
        <v>835</v>
      </c>
      <c r="E617" s="10">
        <v>6583</v>
      </c>
      <c r="F617" s="10">
        <v>6583</v>
      </c>
      <c r="G617" s="12">
        <v>1</v>
      </c>
      <c r="H617" s="189">
        <v>0</v>
      </c>
      <c r="I617" s="210"/>
      <c r="J617" s="60">
        <v>0</v>
      </c>
      <c r="K617" s="161">
        <v>0</v>
      </c>
      <c r="L617" s="161">
        <v>6451</v>
      </c>
      <c r="M617" s="161">
        <v>6451</v>
      </c>
      <c r="N617" s="8">
        <v>0</v>
      </c>
      <c r="O617" s="8">
        <v>5175663.0967741935</v>
      </c>
      <c r="P617" s="8">
        <v>6451.34</v>
      </c>
      <c r="Q617" s="8">
        <v>6451.34</v>
      </c>
      <c r="R617" s="8">
        <v>1922480.593210998</v>
      </c>
      <c r="S617" s="161">
        <v>7098143.6899851914</v>
      </c>
      <c r="T617" s="131"/>
      <c r="U617" s="199"/>
      <c r="V617" s="1">
        <f t="shared" si="75"/>
        <v>132</v>
      </c>
      <c r="W617" s="6">
        <f t="shared" si="76"/>
        <v>132</v>
      </c>
      <c r="X617" s="23">
        <f t="shared" si="77"/>
        <v>132</v>
      </c>
    </row>
    <row r="618" spans="1:24" s="3" customFormat="1" ht="21" x14ac:dyDescent="0.25">
      <c r="A618" s="53">
        <v>611</v>
      </c>
      <c r="B618" s="9" t="s">
        <v>858</v>
      </c>
      <c r="C618" s="9" t="s">
        <v>863</v>
      </c>
      <c r="D618" s="9" t="s">
        <v>863</v>
      </c>
      <c r="E618" s="10">
        <v>8374</v>
      </c>
      <c r="F618" s="10">
        <v>8374</v>
      </c>
      <c r="G618" s="12">
        <v>0.10317649868641032</v>
      </c>
      <c r="H618" s="189">
        <v>0</v>
      </c>
      <c r="I618" s="210"/>
      <c r="J618" s="60">
        <v>0</v>
      </c>
      <c r="K618" s="161">
        <v>7342.52</v>
      </c>
      <c r="L618" s="161">
        <v>8207</v>
      </c>
      <c r="M618" s="161">
        <v>8207</v>
      </c>
      <c r="N618" s="8">
        <v>3672596.7384615382</v>
      </c>
      <c r="O618" s="8">
        <v>7568891.307692308</v>
      </c>
      <c r="P618" s="8">
        <v>8206.52</v>
      </c>
      <c r="Q618" s="8">
        <v>8206.52</v>
      </c>
      <c r="R618" s="8">
        <v>2068889.2375055528</v>
      </c>
      <c r="S618" s="161">
        <v>13310377.2836594</v>
      </c>
      <c r="T618" s="131"/>
      <c r="U618" s="199"/>
      <c r="V618" s="1">
        <f t="shared" si="75"/>
        <v>167</v>
      </c>
      <c r="W618" s="6">
        <f t="shared" si="76"/>
        <v>167</v>
      </c>
      <c r="X618" s="23">
        <f t="shared" si="77"/>
        <v>167</v>
      </c>
    </row>
    <row r="619" spans="1:24" s="3" customFormat="1" x14ac:dyDescent="0.25">
      <c r="A619" s="53">
        <v>612</v>
      </c>
      <c r="B619" s="9" t="s">
        <v>858</v>
      </c>
      <c r="C619" s="9" t="s">
        <v>865</v>
      </c>
      <c r="D619" s="9" t="s">
        <v>889</v>
      </c>
      <c r="E619" s="10">
        <v>5795</v>
      </c>
      <c r="F619" s="10">
        <v>5795</v>
      </c>
      <c r="G619" s="12">
        <v>0.34943917169974115</v>
      </c>
      <c r="H619" s="189">
        <v>0</v>
      </c>
      <c r="I619" s="210"/>
      <c r="J619" s="60">
        <v>0</v>
      </c>
      <c r="K619" s="161">
        <v>3654.0999999999995</v>
      </c>
      <c r="L619" s="161">
        <v>5679</v>
      </c>
      <c r="M619" s="161">
        <v>5679</v>
      </c>
      <c r="N619" s="8">
        <v>4049718.4009661833</v>
      </c>
      <c r="O619" s="8">
        <v>5640254.6521739131</v>
      </c>
      <c r="P619" s="8">
        <v>5679.0999999999995</v>
      </c>
      <c r="Q619" s="8">
        <v>5679.0999999999995</v>
      </c>
      <c r="R619" s="8">
        <v>1849157.8603362828</v>
      </c>
      <c r="S619" s="161">
        <v>11539130.91347638</v>
      </c>
      <c r="T619" s="131"/>
      <c r="U619" s="199"/>
      <c r="V619" s="1">
        <f t="shared" si="75"/>
        <v>116</v>
      </c>
      <c r="W619" s="6">
        <f t="shared" si="76"/>
        <v>116</v>
      </c>
      <c r="X619" s="23">
        <f t="shared" si="77"/>
        <v>116</v>
      </c>
    </row>
    <row r="620" spans="1:24" s="3" customFormat="1" x14ac:dyDescent="0.25">
      <c r="A620" s="53">
        <v>613</v>
      </c>
      <c r="B620" s="9" t="s">
        <v>939</v>
      </c>
      <c r="C620" s="9" t="s">
        <v>944</v>
      </c>
      <c r="D620" s="9" t="s">
        <v>944</v>
      </c>
      <c r="E620" s="10">
        <v>8064</v>
      </c>
      <c r="F620" s="10">
        <v>8064</v>
      </c>
      <c r="G620" s="12">
        <v>0.86693948412698407</v>
      </c>
      <c r="H620" s="189">
        <v>0</v>
      </c>
      <c r="I620" s="210"/>
      <c r="J620" s="58">
        <v>0</v>
      </c>
      <c r="K620" s="8">
        <v>911.72000000000025</v>
      </c>
      <c r="L620" s="8">
        <v>7903</v>
      </c>
      <c r="M620" s="8">
        <v>7903</v>
      </c>
      <c r="N620" s="8">
        <v>518016.38518518506</v>
      </c>
      <c r="O620" s="8">
        <v>2748573.333333334</v>
      </c>
      <c r="P620" s="8">
        <v>7902.72</v>
      </c>
      <c r="Q620" s="8">
        <v>7902.72</v>
      </c>
      <c r="R620" s="8">
        <v>0</v>
      </c>
      <c r="S620" s="161">
        <v>3266589.7185185188</v>
      </c>
      <c r="T620" s="131"/>
      <c r="U620" s="199"/>
      <c r="V620" s="1">
        <f t="shared" si="75"/>
        <v>161</v>
      </c>
      <c r="W620" s="6">
        <f t="shared" si="76"/>
        <v>161</v>
      </c>
      <c r="X620" s="23">
        <f t="shared" si="77"/>
        <v>161</v>
      </c>
    </row>
    <row r="621" spans="1:24" s="3" customFormat="1" x14ac:dyDescent="0.25">
      <c r="A621" s="53">
        <v>614</v>
      </c>
      <c r="B621" s="9" t="s">
        <v>939</v>
      </c>
      <c r="C621" s="9" t="s">
        <v>945</v>
      </c>
      <c r="D621" s="9" t="s">
        <v>958</v>
      </c>
      <c r="E621" s="10">
        <v>5826</v>
      </c>
      <c r="F621" s="10">
        <v>5826</v>
      </c>
      <c r="G621" s="12">
        <v>0.4677308616546515</v>
      </c>
      <c r="H621" s="189">
        <v>0</v>
      </c>
      <c r="I621" s="210"/>
      <c r="J621" s="60">
        <v>0</v>
      </c>
      <c r="K621" s="161">
        <v>2984.4799999999996</v>
      </c>
      <c r="L621" s="161">
        <v>5709</v>
      </c>
      <c r="M621" s="161">
        <v>5709</v>
      </c>
      <c r="N621" s="8">
        <v>4108388.7166666673</v>
      </c>
      <c r="O621" s="8">
        <v>4602810.1333333328</v>
      </c>
      <c r="P621" s="8">
        <v>5709.48</v>
      </c>
      <c r="Q621" s="8">
        <v>5709.48</v>
      </c>
      <c r="R621" s="8">
        <v>0</v>
      </c>
      <c r="S621" s="161">
        <v>8711198.8499999996</v>
      </c>
      <c r="T621" s="131"/>
      <c r="U621" s="199"/>
      <c r="V621" s="1">
        <f t="shared" ref="V621:V640" si="78">IF(F621&gt;=100000,0,ROUND(E621*2%,0))</f>
        <v>117</v>
      </c>
      <c r="W621" s="6">
        <f t="shared" ref="W621:W640" si="79">IF(F621&lt;100000,X621,0)</f>
        <v>117</v>
      </c>
      <c r="X621" s="23">
        <f t="shared" ref="X621:X640" si="80">ROUND(F621*2%,0)</f>
        <v>117</v>
      </c>
    </row>
    <row r="622" spans="1:24" s="3" customFormat="1" x14ac:dyDescent="0.25">
      <c r="A622" s="53">
        <v>615</v>
      </c>
      <c r="B622" s="9" t="s">
        <v>939</v>
      </c>
      <c r="C622" s="9" t="s">
        <v>947</v>
      </c>
      <c r="D622" s="9" t="s">
        <v>961</v>
      </c>
      <c r="E622" s="10">
        <v>5003</v>
      </c>
      <c r="F622" s="10">
        <v>5003</v>
      </c>
      <c r="G622" s="12">
        <v>0</v>
      </c>
      <c r="H622" s="189">
        <v>0</v>
      </c>
      <c r="I622" s="210"/>
      <c r="J622" s="60">
        <v>0</v>
      </c>
      <c r="K622" s="161">
        <v>4902.9399999999996</v>
      </c>
      <c r="L622" s="161">
        <v>4903</v>
      </c>
      <c r="M622" s="161">
        <v>4903</v>
      </c>
      <c r="N622" s="8">
        <v>6680964.8083319459</v>
      </c>
      <c r="O622" s="8">
        <v>14137362.760286525</v>
      </c>
      <c r="P622" s="8">
        <v>4902.9399999999996</v>
      </c>
      <c r="Q622" s="8">
        <v>4902.9399999999996</v>
      </c>
      <c r="R622" s="8">
        <v>0</v>
      </c>
      <c r="S622" s="161">
        <v>20818327.568618469</v>
      </c>
      <c r="T622" s="131"/>
      <c r="U622" s="199"/>
      <c r="V622" s="1">
        <f t="shared" si="78"/>
        <v>100</v>
      </c>
      <c r="W622" s="6">
        <f t="shared" si="79"/>
        <v>100</v>
      </c>
      <c r="X622" s="23">
        <f t="shared" si="80"/>
        <v>100</v>
      </c>
    </row>
    <row r="623" spans="1:24" s="3" customFormat="1" ht="21" x14ac:dyDescent="0.25">
      <c r="A623" s="53">
        <v>616</v>
      </c>
      <c r="B623" s="9" t="s">
        <v>969</v>
      </c>
      <c r="C623" s="9" t="s">
        <v>976</v>
      </c>
      <c r="D623" s="9" t="s">
        <v>1014</v>
      </c>
      <c r="E623" s="10">
        <v>5325</v>
      </c>
      <c r="F623" s="10">
        <v>5325</v>
      </c>
      <c r="G623" s="12">
        <v>0.51530516431924878</v>
      </c>
      <c r="H623" s="189">
        <v>0</v>
      </c>
      <c r="I623" s="210"/>
      <c r="J623" s="60">
        <v>0</v>
      </c>
      <c r="K623" s="161">
        <v>2474.5</v>
      </c>
      <c r="L623" s="161">
        <v>5218</v>
      </c>
      <c r="M623" s="161">
        <v>5218</v>
      </c>
      <c r="N623" s="8">
        <v>2136643.4204678359</v>
      </c>
      <c r="O623" s="8">
        <v>6896295.638888889</v>
      </c>
      <c r="P623" s="8">
        <v>5218.5</v>
      </c>
      <c r="Q623" s="8">
        <v>5218.5</v>
      </c>
      <c r="R623" s="8">
        <v>1802063.8320257331</v>
      </c>
      <c r="S623" s="161">
        <v>10835002.891382458</v>
      </c>
      <c r="T623" s="131"/>
      <c r="U623" s="199"/>
      <c r="V623" s="1">
        <f t="shared" si="78"/>
        <v>107</v>
      </c>
      <c r="W623" s="6">
        <f t="shared" si="79"/>
        <v>107</v>
      </c>
      <c r="X623" s="23">
        <f t="shared" si="80"/>
        <v>107</v>
      </c>
    </row>
    <row r="624" spans="1:24" s="3" customFormat="1" ht="42" x14ac:dyDescent="0.25">
      <c r="A624" s="53">
        <v>617</v>
      </c>
      <c r="B624" s="9" t="s">
        <v>1015</v>
      </c>
      <c r="C624" s="9" t="s">
        <v>1674</v>
      </c>
      <c r="D624" s="9" t="s">
        <v>1616</v>
      </c>
      <c r="E624" s="10">
        <v>8725</v>
      </c>
      <c r="F624" s="10">
        <v>8725</v>
      </c>
      <c r="G624" s="12">
        <v>0.98</v>
      </c>
      <c r="H624" s="189">
        <v>0</v>
      </c>
      <c r="I624" s="210"/>
      <c r="J624" s="60">
        <v>0</v>
      </c>
      <c r="K624" s="161">
        <v>175</v>
      </c>
      <c r="L624" s="161">
        <v>8725</v>
      </c>
      <c r="M624" s="161">
        <v>8725</v>
      </c>
      <c r="N624" s="8">
        <v>218750</v>
      </c>
      <c r="O624" s="8">
        <v>14294789.68619794</v>
      </c>
      <c r="P624" s="8">
        <v>8550.5</v>
      </c>
      <c r="Q624" s="8">
        <v>8550.5</v>
      </c>
      <c r="R624" s="8">
        <v>4174487.3627260807</v>
      </c>
      <c r="S624" s="161">
        <v>18688027.048924021</v>
      </c>
      <c r="T624" s="131"/>
      <c r="U624" s="218" t="s">
        <v>1715</v>
      </c>
      <c r="V624" s="1">
        <f t="shared" si="78"/>
        <v>175</v>
      </c>
      <c r="W624" s="6">
        <f t="shared" si="79"/>
        <v>175</v>
      </c>
      <c r="X624" s="23">
        <f t="shared" si="80"/>
        <v>175</v>
      </c>
    </row>
    <row r="625" spans="1:24" s="3" customFormat="1" ht="21" x14ac:dyDescent="0.25">
      <c r="A625" s="53">
        <v>618</v>
      </c>
      <c r="B625" s="9" t="s">
        <v>1015</v>
      </c>
      <c r="C625" s="9" t="s">
        <v>1580</v>
      </c>
      <c r="D625" s="9" t="s">
        <v>1617</v>
      </c>
      <c r="E625" s="10">
        <v>9105</v>
      </c>
      <c r="F625" s="10">
        <v>9105</v>
      </c>
      <c r="G625" s="12">
        <v>0.98</v>
      </c>
      <c r="H625" s="189">
        <v>0</v>
      </c>
      <c r="I625" s="210"/>
      <c r="J625" s="60">
        <v>0</v>
      </c>
      <c r="K625" s="161">
        <v>117</v>
      </c>
      <c r="L625" s="161">
        <v>8923</v>
      </c>
      <c r="M625" s="161">
        <v>8923</v>
      </c>
      <c r="N625" s="8">
        <v>112500</v>
      </c>
      <c r="O625" s="8">
        <v>8816667.5634277035</v>
      </c>
      <c r="P625" s="8">
        <v>8922.9</v>
      </c>
      <c r="Q625" s="8">
        <v>8922.9</v>
      </c>
      <c r="R625" s="8">
        <v>0</v>
      </c>
      <c r="S625" s="161">
        <v>8929167.5634277035</v>
      </c>
      <c r="T625" s="131" t="s">
        <v>11</v>
      </c>
      <c r="U625" s="218" t="s">
        <v>1715</v>
      </c>
      <c r="V625" s="1">
        <f t="shared" si="78"/>
        <v>182</v>
      </c>
      <c r="W625" s="6">
        <f t="shared" si="79"/>
        <v>182</v>
      </c>
      <c r="X625" s="23">
        <f t="shared" si="80"/>
        <v>182</v>
      </c>
    </row>
    <row r="626" spans="1:24" s="3" customFormat="1" x14ac:dyDescent="0.25">
      <c r="A626" s="53">
        <v>619</v>
      </c>
      <c r="B626" s="9" t="s">
        <v>1015</v>
      </c>
      <c r="C626" s="9" t="s">
        <v>1032</v>
      </c>
      <c r="D626" s="9" t="s">
        <v>1067</v>
      </c>
      <c r="E626" s="10">
        <v>6251</v>
      </c>
      <c r="F626" s="10">
        <v>6251</v>
      </c>
      <c r="G626" s="12">
        <v>0.48952167653175493</v>
      </c>
      <c r="H626" s="189">
        <v>0</v>
      </c>
      <c r="I626" s="210"/>
      <c r="J626" s="60">
        <v>0</v>
      </c>
      <c r="K626" s="161">
        <v>3065.9799999999996</v>
      </c>
      <c r="L626" s="161">
        <v>6126</v>
      </c>
      <c r="M626" s="161">
        <v>6126</v>
      </c>
      <c r="N626" s="8">
        <v>2644652.8988159513</v>
      </c>
      <c r="O626" s="8">
        <v>6455501.2093397742</v>
      </c>
      <c r="P626" s="8">
        <v>6125.98</v>
      </c>
      <c r="Q626" s="8">
        <v>6125.98</v>
      </c>
      <c r="R626" s="8">
        <v>1892375.3652088367</v>
      </c>
      <c r="S626" s="161">
        <v>10992529.473364562</v>
      </c>
      <c r="T626" s="131"/>
      <c r="U626" s="199"/>
      <c r="V626" s="1">
        <f t="shared" si="78"/>
        <v>125</v>
      </c>
      <c r="W626" s="6">
        <f t="shared" si="79"/>
        <v>125</v>
      </c>
      <c r="X626" s="23">
        <f t="shared" si="80"/>
        <v>125</v>
      </c>
    </row>
    <row r="627" spans="1:24" s="3" customFormat="1" ht="42" x14ac:dyDescent="0.25">
      <c r="A627" s="53">
        <v>620</v>
      </c>
      <c r="B627" s="9" t="s">
        <v>1015</v>
      </c>
      <c r="C627" s="9" t="s">
        <v>1480</v>
      </c>
      <c r="D627" s="9" t="s">
        <v>1618</v>
      </c>
      <c r="E627" s="10">
        <v>6036</v>
      </c>
      <c r="F627" s="10">
        <v>6036</v>
      </c>
      <c r="G627" s="12">
        <v>0.98</v>
      </c>
      <c r="H627" s="189">
        <v>0</v>
      </c>
      <c r="I627" s="210"/>
      <c r="J627" s="60">
        <v>0</v>
      </c>
      <c r="K627" s="161">
        <v>121</v>
      </c>
      <c r="L627" s="161">
        <v>6036</v>
      </c>
      <c r="M627" s="161">
        <v>6036</v>
      </c>
      <c r="N627" s="8">
        <v>151250</v>
      </c>
      <c r="O627" s="8">
        <v>4888083.8652124889</v>
      </c>
      <c r="P627" s="8">
        <v>5915.28</v>
      </c>
      <c r="Q627" s="8">
        <v>5915.28</v>
      </c>
      <c r="R627" s="8">
        <v>2887931.8878412177</v>
      </c>
      <c r="S627" s="161">
        <v>7927265.7530537061</v>
      </c>
      <c r="T627" s="131"/>
      <c r="U627" s="218" t="s">
        <v>1715</v>
      </c>
      <c r="V627" s="1">
        <f t="shared" si="78"/>
        <v>121</v>
      </c>
      <c r="W627" s="6">
        <f t="shared" si="79"/>
        <v>121</v>
      </c>
      <c r="X627" s="23">
        <f t="shared" si="80"/>
        <v>121</v>
      </c>
    </row>
    <row r="628" spans="1:24" s="3" customFormat="1" ht="42" x14ac:dyDescent="0.25">
      <c r="A628" s="53">
        <v>621</v>
      </c>
      <c r="B628" s="9" t="s">
        <v>1015</v>
      </c>
      <c r="C628" s="9" t="s">
        <v>1481</v>
      </c>
      <c r="D628" s="9" t="s">
        <v>1619</v>
      </c>
      <c r="E628" s="10">
        <v>5836</v>
      </c>
      <c r="F628" s="10">
        <v>5836</v>
      </c>
      <c r="G628" s="12">
        <v>0.32</v>
      </c>
      <c r="H628" s="189">
        <v>0</v>
      </c>
      <c r="I628" s="210"/>
      <c r="J628" s="58">
        <v>0</v>
      </c>
      <c r="K628" s="8">
        <v>3968</v>
      </c>
      <c r="L628" s="8">
        <v>5836</v>
      </c>
      <c r="M628" s="8">
        <v>5836</v>
      </c>
      <c r="N628" s="8">
        <v>4988136.6890233848</v>
      </c>
      <c r="O628" s="8">
        <v>12082204.104397831</v>
      </c>
      <c r="P628" s="8">
        <v>5719.28</v>
      </c>
      <c r="Q628" s="8">
        <v>5719.28</v>
      </c>
      <c r="R628" s="8">
        <v>2792241.6331082415</v>
      </c>
      <c r="S628" s="161">
        <v>19862582.42652946</v>
      </c>
      <c r="T628" s="131"/>
      <c r="U628" s="218" t="s">
        <v>1715</v>
      </c>
      <c r="V628" s="1">
        <f t="shared" si="78"/>
        <v>117</v>
      </c>
      <c r="W628" s="6">
        <f t="shared" si="79"/>
        <v>117</v>
      </c>
      <c r="X628" s="23">
        <f t="shared" si="80"/>
        <v>117</v>
      </c>
    </row>
    <row r="629" spans="1:24" s="3" customFormat="1" x14ac:dyDescent="0.25">
      <c r="A629" s="53">
        <v>622</v>
      </c>
      <c r="B629" s="9" t="s">
        <v>1147</v>
      </c>
      <c r="C629" s="9" t="s">
        <v>1154</v>
      </c>
      <c r="D629" s="9" t="s">
        <v>1154</v>
      </c>
      <c r="E629" s="10">
        <v>8571</v>
      </c>
      <c r="F629" s="10">
        <v>8571</v>
      </c>
      <c r="G629" s="12">
        <v>0.49527476373818691</v>
      </c>
      <c r="H629" s="189">
        <v>0</v>
      </c>
      <c r="I629" s="210"/>
      <c r="J629" s="60">
        <v>0</v>
      </c>
      <c r="K629" s="161">
        <v>0</v>
      </c>
      <c r="L629" s="161">
        <v>8400</v>
      </c>
      <c r="M629" s="161">
        <v>8400</v>
      </c>
      <c r="N629" s="8">
        <v>0</v>
      </c>
      <c r="O629" s="8">
        <v>0</v>
      </c>
      <c r="P629" s="8">
        <v>0</v>
      </c>
      <c r="Q629" s="8">
        <v>0</v>
      </c>
      <c r="R629" s="8">
        <v>0</v>
      </c>
      <c r="S629" s="161">
        <v>0</v>
      </c>
      <c r="T629" s="131"/>
      <c r="U629" s="218" t="s">
        <v>1715</v>
      </c>
      <c r="V629" s="1">
        <f t="shared" si="78"/>
        <v>171</v>
      </c>
      <c r="W629" s="6">
        <f t="shared" si="79"/>
        <v>171</v>
      </c>
      <c r="X629" s="23">
        <f t="shared" si="80"/>
        <v>171</v>
      </c>
    </row>
    <row r="630" spans="1:24" s="3" customFormat="1" x14ac:dyDescent="0.25">
      <c r="A630" s="53">
        <v>623</v>
      </c>
      <c r="B630" s="9" t="s">
        <v>1147</v>
      </c>
      <c r="C630" s="9" t="s">
        <v>1157</v>
      </c>
      <c r="D630" s="9" t="s">
        <v>1157</v>
      </c>
      <c r="E630" s="10">
        <v>6156</v>
      </c>
      <c r="F630" s="10">
        <v>6156</v>
      </c>
      <c r="G630" s="12">
        <v>0</v>
      </c>
      <c r="H630" s="189">
        <v>0</v>
      </c>
      <c r="I630" s="210"/>
      <c r="J630" s="60">
        <v>0</v>
      </c>
      <c r="K630" s="161">
        <v>6032.88</v>
      </c>
      <c r="L630" s="161">
        <v>6033</v>
      </c>
      <c r="M630" s="161">
        <v>6033</v>
      </c>
      <c r="N630" s="8">
        <v>3655764.0000000005</v>
      </c>
      <c r="O630" s="8">
        <v>6782150.0000000009</v>
      </c>
      <c r="P630" s="8">
        <v>6032.88</v>
      </c>
      <c r="Q630" s="8">
        <v>6032.88</v>
      </c>
      <c r="R630" s="8">
        <v>1883556.9901530193</v>
      </c>
      <c r="S630" s="161">
        <v>12321470.990153022</v>
      </c>
      <c r="T630" s="131"/>
      <c r="U630" s="199"/>
      <c r="V630" s="1">
        <f t="shared" si="78"/>
        <v>123</v>
      </c>
      <c r="W630" s="6">
        <f t="shared" si="79"/>
        <v>123</v>
      </c>
      <c r="X630" s="23">
        <f t="shared" si="80"/>
        <v>123</v>
      </c>
    </row>
    <row r="631" spans="1:24" s="3" customFormat="1" x14ac:dyDescent="0.25">
      <c r="A631" s="53">
        <v>624</v>
      </c>
      <c r="B631" s="9" t="s">
        <v>1198</v>
      </c>
      <c r="C631" s="9" t="s">
        <v>1204</v>
      </c>
      <c r="D631" s="9" t="s">
        <v>1225</v>
      </c>
      <c r="E631" s="10">
        <v>6219</v>
      </c>
      <c r="F631" s="10">
        <v>6219</v>
      </c>
      <c r="G631" s="12">
        <v>0</v>
      </c>
      <c r="H631" s="189">
        <v>0</v>
      </c>
      <c r="I631" s="210"/>
      <c r="J631" s="60">
        <v>0</v>
      </c>
      <c r="K631" s="161">
        <v>6094.62</v>
      </c>
      <c r="L631" s="161">
        <v>6095</v>
      </c>
      <c r="M631" s="161">
        <v>6095</v>
      </c>
      <c r="N631" s="8">
        <v>6911823.0885595093</v>
      </c>
      <c r="O631" s="8">
        <v>6458859.1690821256</v>
      </c>
      <c r="P631" s="8">
        <v>6094.62</v>
      </c>
      <c r="Q631" s="8">
        <v>6094.62</v>
      </c>
      <c r="R631" s="8">
        <v>1889415.433237999</v>
      </c>
      <c r="S631" s="161">
        <v>15260097.690879636</v>
      </c>
      <c r="T631" s="131"/>
      <c r="U631" s="199"/>
      <c r="V631" s="1">
        <f t="shared" si="78"/>
        <v>124</v>
      </c>
      <c r="W631" s="6">
        <f t="shared" si="79"/>
        <v>124</v>
      </c>
      <c r="X631" s="23">
        <f t="shared" si="80"/>
        <v>124</v>
      </c>
    </row>
    <row r="632" spans="1:24" s="3" customFormat="1" x14ac:dyDescent="0.25">
      <c r="A632" s="53">
        <v>625</v>
      </c>
      <c r="B632" s="9" t="s">
        <v>1198</v>
      </c>
      <c r="C632" s="9" t="s">
        <v>1205</v>
      </c>
      <c r="D632" s="9" t="s">
        <v>1205</v>
      </c>
      <c r="E632" s="10">
        <v>5502</v>
      </c>
      <c r="F632" s="10">
        <v>5502</v>
      </c>
      <c r="G632" s="12">
        <v>0.4233006179571065</v>
      </c>
      <c r="H632" s="189">
        <v>0</v>
      </c>
      <c r="I632" s="210"/>
      <c r="J632" s="60">
        <v>0</v>
      </c>
      <c r="K632" s="161">
        <v>3062.96</v>
      </c>
      <c r="L632" s="161">
        <v>5392</v>
      </c>
      <c r="M632" s="161">
        <v>5392</v>
      </c>
      <c r="N632" s="8">
        <v>1553852.4296296295</v>
      </c>
      <c r="O632" s="8">
        <v>5121945.222222222</v>
      </c>
      <c r="P632" s="8">
        <v>5391.96</v>
      </c>
      <c r="Q632" s="8">
        <v>5391.96</v>
      </c>
      <c r="R632" s="8">
        <v>1820126.0582468435</v>
      </c>
      <c r="S632" s="161">
        <v>8495923.710098695</v>
      </c>
      <c r="T632" s="131"/>
      <c r="U632" s="199"/>
      <c r="V632" s="1">
        <f t="shared" si="78"/>
        <v>110</v>
      </c>
      <c r="W632" s="6">
        <f t="shared" si="79"/>
        <v>110</v>
      </c>
      <c r="X632" s="23">
        <f t="shared" si="80"/>
        <v>110</v>
      </c>
    </row>
    <row r="633" spans="1:24" s="3" customFormat="1" x14ac:dyDescent="0.25">
      <c r="A633" s="53">
        <v>626</v>
      </c>
      <c r="B633" s="9" t="s">
        <v>1232</v>
      </c>
      <c r="C633" s="9" t="s">
        <v>1239</v>
      </c>
      <c r="D633" s="9" t="s">
        <v>1239</v>
      </c>
      <c r="E633" s="10">
        <v>5446</v>
      </c>
      <c r="F633" s="10">
        <v>5446</v>
      </c>
      <c r="G633" s="12">
        <v>0.87440323172970991</v>
      </c>
      <c r="H633" s="189">
        <v>0</v>
      </c>
      <c r="I633" s="210"/>
      <c r="J633" s="60">
        <v>0</v>
      </c>
      <c r="K633" s="161">
        <v>575.07999999999993</v>
      </c>
      <c r="L633" s="161">
        <v>5337</v>
      </c>
      <c r="M633" s="161">
        <v>5337</v>
      </c>
      <c r="N633" s="8">
        <v>273184.8</v>
      </c>
      <c r="O633" s="8">
        <v>4204614.2424242422</v>
      </c>
      <c r="P633" s="8">
        <v>5337.08</v>
      </c>
      <c r="Q633" s="8">
        <v>5337.08</v>
      </c>
      <c r="R633" s="8">
        <v>1814455.6940357545</v>
      </c>
      <c r="S633" s="161">
        <v>6292254.7364599966</v>
      </c>
      <c r="T633" s="131"/>
      <c r="U633" s="199"/>
      <c r="V633" s="1">
        <f t="shared" si="78"/>
        <v>109</v>
      </c>
      <c r="W633" s="6">
        <f t="shared" si="79"/>
        <v>109</v>
      </c>
      <c r="X633" s="23">
        <f t="shared" si="80"/>
        <v>109</v>
      </c>
    </row>
    <row r="634" spans="1:24" s="3" customFormat="1" ht="31.5" x14ac:dyDescent="0.25">
      <c r="A634" s="53">
        <v>627</v>
      </c>
      <c r="B634" s="9" t="s">
        <v>1338</v>
      </c>
      <c r="C634" s="9" t="s">
        <v>1344</v>
      </c>
      <c r="D634" s="9" t="s">
        <v>1621</v>
      </c>
      <c r="E634" s="10">
        <v>8092</v>
      </c>
      <c r="F634" s="10">
        <v>8092</v>
      </c>
      <c r="G634" s="12">
        <v>0.19920909540286702</v>
      </c>
      <c r="H634" s="189">
        <v>0</v>
      </c>
      <c r="I634" s="210"/>
      <c r="J634" s="60">
        <v>0</v>
      </c>
      <c r="K634" s="161">
        <v>6318.16</v>
      </c>
      <c r="L634" s="161">
        <v>7930</v>
      </c>
      <c r="M634" s="161">
        <v>7930</v>
      </c>
      <c r="N634" s="8">
        <v>10181233.857004831</v>
      </c>
      <c r="O634" s="8">
        <v>12903005.111111112</v>
      </c>
      <c r="P634" s="8">
        <v>7930.16</v>
      </c>
      <c r="Q634" s="8">
        <v>7930.16</v>
      </c>
      <c r="R634" s="8">
        <v>2047386.0046040332</v>
      </c>
      <c r="S634" s="161">
        <v>25131624.972719975</v>
      </c>
      <c r="T634" s="131"/>
      <c r="U634" s="199"/>
      <c r="V634" s="1">
        <f t="shared" si="78"/>
        <v>162</v>
      </c>
      <c r="W634" s="6">
        <f t="shared" si="79"/>
        <v>162</v>
      </c>
      <c r="X634" s="23">
        <f t="shared" si="80"/>
        <v>162</v>
      </c>
    </row>
    <row r="635" spans="1:24" s="3" customFormat="1" ht="21" x14ac:dyDescent="0.25">
      <c r="A635" s="53">
        <v>628</v>
      </c>
      <c r="B635" s="9" t="s">
        <v>1338</v>
      </c>
      <c r="C635" s="9" t="s">
        <v>1517</v>
      </c>
      <c r="D635" s="9" t="s">
        <v>1622</v>
      </c>
      <c r="E635" s="10">
        <v>4641</v>
      </c>
      <c r="F635" s="10">
        <v>5059</v>
      </c>
      <c r="G635" s="12">
        <v>0.89</v>
      </c>
      <c r="H635" s="189">
        <v>0</v>
      </c>
      <c r="I635" s="210"/>
      <c r="J635" s="60">
        <v>0</v>
      </c>
      <c r="K635" s="161">
        <v>510</v>
      </c>
      <c r="L635" s="161">
        <v>5059</v>
      </c>
      <c r="M635" s="161">
        <v>5059</v>
      </c>
      <c r="N635" s="8">
        <v>89300</v>
      </c>
      <c r="O635" s="8">
        <v>3217023</v>
      </c>
      <c r="P635" s="8">
        <v>4957.82</v>
      </c>
      <c r="Q635" s="8">
        <v>4957.82</v>
      </c>
      <c r="R635" s="8">
        <v>0</v>
      </c>
      <c r="S635" s="161">
        <v>3306323</v>
      </c>
      <c r="T635" s="131"/>
      <c r="U635" s="218" t="s">
        <v>1715</v>
      </c>
      <c r="V635" s="1">
        <f t="shared" si="78"/>
        <v>93</v>
      </c>
      <c r="W635" s="6">
        <f t="shared" si="79"/>
        <v>101</v>
      </c>
      <c r="X635" s="23">
        <f t="shared" si="80"/>
        <v>101</v>
      </c>
    </row>
    <row r="636" spans="1:24" s="3" customFormat="1" x14ac:dyDescent="0.25">
      <c r="A636" s="53">
        <v>629</v>
      </c>
      <c r="B636" s="9" t="s">
        <v>1338</v>
      </c>
      <c r="C636" s="9" t="s">
        <v>1518</v>
      </c>
      <c r="D636" s="9" t="s">
        <v>1518</v>
      </c>
      <c r="E636" s="10">
        <v>5416</v>
      </c>
      <c r="F636" s="10">
        <v>6100</v>
      </c>
      <c r="G636" s="12">
        <v>0</v>
      </c>
      <c r="H636" s="189">
        <v>0</v>
      </c>
      <c r="I636" s="210"/>
      <c r="J636" s="60">
        <v>0</v>
      </c>
      <c r="K636" s="161">
        <v>5416</v>
      </c>
      <c r="L636" s="161">
        <v>6100</v>
      </c>
      <c r="M636" s="161">
        <v>6100</v>
      </c>
      <c r="N636" s="8">
        <v>4835828</v>
      </c>
      <c r="O636" s="8">
        <v>3409194</v>
      </c>
      <c r="P636" s="8">
        <v>5978</v>
      </c>
      <c r="Q636" s="8">
        <v>5978</v>
      </c>
      <c r="R636" s="8">
        <v>1689769</v>
      </c>
      <c r="S636" s="161">
        <v>9934791</v>
      </c>
      <c r="T636" s="131"/>
      <c r="U636" s="218" t="s">
        <v>1715</v>
      </c>
      <c r="V636" s="1">
        <f t="shared" si="78"/>
        <v>108</v>
      </c>
      <c r="W636" s="6">
        <f t="shared" si="79"/>
        <v>122</v>
      </c>
      <c r="X636" s="23">
        <f t="shared" si="80"/>
        <v>122</v>
      </c>
    </row>
    <row r="637" spans="1:24" s="3" customFormat="1" x14ac:dyDescent="0.25">
      <c r="A637" s="53">
        <v>630</v>
      </c>
      <c r="B637" s="9" t="s">
        <v>16</v>
      </c>
      <c r="C637" s="9" t="s">
        <v>35</v>
      </c>
      <c r="D637" s="9" t="s">
        <v>60</v>
      </c>
      <c r="E637" s="10">
        <v>1968</v>
      </c>
      <c r="F637" s="10">
        <v>2087</v>
      </c>
      <c r="G637" s="12">
        <v>6.0975609756097601E-2</v>
      </c>
      <c r="H637" s="189">
        <v>0</v>
      </c>
      <c r="I637" s="210"/>
      <c r="J637" s="60">
        <v>0</v>
      </c>
      <c r="K637" s="161">
        <v>0</v>
      </c>
      <c r="L637" s="161">
        <v>2045</v>
      </c>
      <c r="M637" s="161">
        <v>2045</v>
      </c>
      <c r="N637" s="8">
        <v>0</v>
      </c>
      <c r="O637" s="8">
        <v>0</v>
      </c>
      <c r="P637" s="8">
        <v>0</v>
      </c>
      <c r="Q637" s="8"/>
      <c r="R637" s="8">
        <v>0</v>
      </c>
      <c r="S637" s="161">
        <v>0</v>
      </c>
      <c r="T637" s="131" t="s">
        <v>11</v>
      </c>
      <c r="U637" s="199"/>
      <c r="V637" s="1">
        <f t="shared" si="78"/>
        <v>39</v>
      </c>
      <c r="W637" s="6">
        <f t="shared" si="79"/>
        <v>42</v>
      </c>
      <c r="X637" s="23">
        <f t="shared" si="80"/>
        <v>42</v>
      </c>
    </row>
    <row r="638" spans="1:24" s="3" customFormat="1" x14ac:dyDescent="0.25">
      <c r="A638" s="53">
        <v>631</v>
      </c>
      <c r="B638" s="9" t="s">
        <v>16</v>
      </c>
      <c r="C638" s="9" t="s">
        <v>36</v>
      </c>
      <c r="D638" s="9" t="s">
        <v>56</v>
      </c>
      <c r="E638" s="10">
        <v>4353</v>
      </c>
      <c r="F638" s="10">
        <v>4353</v>
      </c>
      <c r="G638" s="12">
        <v>0.62899150011486304</v>
      </c>
      <c r="H638" s="189">
        <v>0</v>
      </c>
      <c r="I638" s="210"/>
      <c r="J638" s="60">
        <v>0</v>
      </c>
      <c r="K638" s="161">
        <v>1527.9399999999996</v>
      </c>
      <c r="L638" s="161">
        <v>4266</v>
      </c>
      <c r="M638" s="161">
        <v>4266</v>
      </c>
      <c r="N638" s="8">
        <v>1043648.5855072454</v>
      </c>
      <c r="O638" s="8">
        <v>3274671.1014492754</v>
      </c>
      <c r="P638" s="8">
        <v>4265.9399999999996</v>
      </c>
      <c r="Q638" s="8">
        <v>4265.9399999999996</v>
      </c>
      <c r="R638" s="8">
        <v>1694623.5291786522</v>
      </c>
      <c r="S638" s="161">
        <v>6012943.2161351731</v>
      </c>
      <c r="T638" s="131"/>
      <c r="U638" s="199"/>
      <c r="V638" s="1">
        <f t="shared" si="78"/>
        <v>87</v>
      </c>
      <c r="W638" s="6">
        <f t="shared" si="79"/>
        <v>87</v>
      </c>
      <c r="X638" s="23">
        <f t="shared" si="80"/>
        <v>87</v>
      </c>
    </row>
    <row r="639" spans="1:24" s="3" customFormat="1" x14ac:dyDescent="0.25">
      <c r="A639" s="53">
        <v>632</v>
      </c>
      <c r="B639" s="9" t="s">
        <v>16</v>
      </c>
      <c r="C639" s="9" t="s">
        <v>1380</v>
      </c>
      <c r="D639" s="9" t="s">
        <v>1384</v>
      </c>
      <c r="E639" s="10">
        <v>2354</v>
      </c>
      <c r="F639" s="10">
        <v>2650</v>
      </c>
      <c r="G639" s="12">
        <v>0.77097560975609702</v>
      </c>
      <c r="H639" s="189">
        <v>0</v>
      </c>
      <c r="I639" s="210"/>
      <c r="J639" s="60">
        <v>0</v>
      </c>
      <c r="K639" s="161">
        <v>538</v>
      </c>
      <c r="L639" s="161">
        <v>2650</v>
      </c>
      <c r="M639" s="161">
        <v>2650</v>
      </c>
      <c r="N639" s="8">
        <v>1013000</v>
      </c>
      <c r="O639" s="8">
        <v>5841000</v>
      </c>
      <c r="P639" s="8">
        <v>2354</v>
      </c>
      <c r="Q639" s="8">
        <v>2354</v>
      </c>
      <c r="R639" s="8">
        <v>0</v>
      </c>
      <c r="S639" s="161">
        <v>6854000</v>
      </c>
      <c r="T639" s="131"/>
      <c r="U639" s="218" t="s">
        <v>1715</v>
      </c>
      <c r="V639" s="1">
        <f t="shared" si="78"/>
        <v>47</v>
      </c>
      <c r="W639" s="6">
        <f t="shared" si="79"/>
        <v>53</v>
      </c>
      <c r="X639" s="23">
        <f t="shared" si="80"/>
        <v>53</v>
      </c>
    </row>
    <row r="640" spans="1:24" s="3" customFormat="1" x14ac:dyDescent="0.25">
      <c r="A640" s="53">
        <v>633</v>
      </c>
      <c r="B640" s="9" t="s">
        <v>16</v>
      </c>
      <c r="C640" s="9" t="s">
        <v>1381</v>
      </c>
      <c r="D640" s="9" t="s">
        <v>1385</v>
      </c>
      <c r="E640" s="10">
        <v>2264</v>
      </c>
      <c r="F640" s="10">
        <v>2468</v>
      </c>
      <c r="G640" s="12">
        <v>1</v>
      </c>
      <c r="H640" s="189">
        <v>0</v>
      </c>
      <c r="I640" s="210"/>
      <c r="J640" s="60">
        <v>0</v>
      </c>
      <c r="K640" s="161">
        <v>0</v>
      </c>
      <c r="L640" s="161">
        <v>2468</v>
      </c>
      <c r="M640" s="161">
        <v>2468</v>
      </c>
      <c r="N640" s="8">
        <v>0</v>
      </c>
      <c r="O640" s="8">
        <v>5460000</v>
      </c>
      <c r="P640" s="8">
        <v>2264</v>
      </c>
      <c r="Q640" s="8">
        <v>2264</v>
      </c>
      <c r="R640" s="8">
        <v>0</v>
      </c>
      <c r="S640" s="161">
        <v>5460000</v>
      </c>
      <c r="T640" s="131"/>
      <c r="U640" s="218" t="s">
        <v>1715</v>
      </c>
      <c r="V640" s="1">
        <f t="shared" si="78"/>
        <v>45</v>
      </c>
      <c r="W640" s="6">
        <f t="shared" si="79"/>
        <v>49</v>
      </c>
      <c r="X640" s="23">
        <f t="shared" si="80"/>
        <v>49</v>
      </c>
    </row>
    <row r="641" spans="1:24" s="3" customFormat="1" ht="23.25" customHeight="1" x14ac:dyDescent="0.25">
      <c r="A641" s="53">
        <v>634</v>
      </c>
      <c r="B641" s="9" t="s">
        <v>65</v>
      </c>
      <c r="C641" s="9" t="s">
        <v>90</v>
      </c>
      <c r="D641" s="9" t="s">
        <v>90</v>
      </c>
      <c r="E641" s="21">
        <v>3835</v>
      </c>
      <c r="F641" s="21">
        <v>3835</v>
      </c>
      <c r="G641" s="22">
        <v>0.94028683181225559</v>
      </c>
      <c r="H641" s="189">
        <v>0</v>
      </c>
      <c r="I641" s="210"/>
      <c r="J641" s="39">
        <v>0</v>
      </c>
      <c r="K641" s="130">
        <v>0</v>
      </c>
      <c r="L641" s="161">
        <v>3758</v>
      </c>
      <c r="M641" s="161">
        <v>3758</v>
      </c>
      <c r="N641" s="70">
        <v>0</v>
      </c>
      <c r="O641" s="70">
        <v>0</v>
      </c>
      <c r="P641" s="71">
        <v>0</v>
      </c>
      <c r="Q641" s="71">
        <v>0</v>
      </c>
      <c r="R641" s="71">
        <v>0</v>
      </c>
      <c r="S641" s="74">
        <v>0</v>
      </c>
      <c r="T641" s="131" t="s">
        <v>11</v>
      </c>
      <c r="U641" s="199"/>
      <c r="V641" s="1">
        <v>106</v>
      </c>
      <c r="W641" s="6">
        <v>106</v>
      </c>
      <c r="X641" s="23">
        <v>106</v>
      </c>
    </row>
    <row r="642" spans="1:24" s="3" customFormat="1" x14ac:dyDescent="0.25">
      <c r="A642" s="53">
        <v>635</v>
      </c>
      <c r="B642" s="9" t="s">
        <v>65</v>
      </c>
      <c r="C642" s="9" t="s">
        <v>91</v>
      </c>
      <c r="D642" s="9" t="s">
        <v>91</v>
      </c>
      <c r="E642" s="10">
        <v>3609</v>
      </c>
      <c r="F642" s="10">
        <v>3609</v>
      </c>
      <c r="G642" s="12">
        <v>0.39872540870047102</v>
      </c>
      <c r="H642" s="189">
        <v>0</v>
      </c>
      <c r="I642" s="210"/>
      <c r="J642" s="60">
        <v>0</v>
      </c>
      <c r="K642" s="161">
        <v>0</v>
      </c>
      <c r="L642" s="161">
        <v>3537</v>
      </c>
      <c r="M642" s="161">
        <v>3537</v>
      </c>
      <c r="N642" s="8">
        <v>0</v>
      </c>
      <c r="O642" s="8">
        <v>0</v>
      </c>
      <c r="P642" s="8">
        <v>0</v>
      </c>
      <c r="Q642" s="8">
        <v>0</v>
      </c>
      <c r="R642" s="8">
        <v>0</v>
      </c>
      <c r="S642" s="161">
        <v>0</v>
      </c>
      <c r="T642" s="131" t="s">
        <v>11</v>
      </c>
      <c r="U642" s="199"/>
      <c r="V642" s="1">
        <f>IF(F642&gt;=100000,0,ROUND(E642*2%,0))</f>
        <v>72</v>
      </c>
      <c r="W642" s="6">
        <f>IF(F642&lt;100000,X642,0)</f>
        <v>72</v>
      </c>
      <c r="X642" s="23">
        <f>ROUND(F642*2%,0)</f>
        <v>72</v>
      </c>
    </row>
    <row r="643" spans="1:24" s="3" customFormat="1" x14ac:dyDescent="0.25">
      <c r="A643" s="53">
        <v>636</v>
      </c>
      <c r="B643" s="9" t="s">
        <v>65</v>
      </c>
      <c r="C643" s="9" t="s">
        <v>92</v>
      </c>
      <c r="D643" s="9" t="s">
        <v>92</v>
      </c>
      <c r="E643" s="10">
        <v>3458</v>
      </c>
      <c r="F643" s="10">
        <v>3458</v>
      </c>
      <c r="G643" s="12">
        <v>0.9077501445922499</v>
      </c>
      <c r="H643" s="189">
        <v>0</v>
      </c>
      <c r="I643" s="210"/>
      <c r="J643" s="58">
        <v>0</v>
      </c>
      <c r="K643" s="8">
        <v>0</v>
      </c>
      <c r="L643" s="8">
        <v>3389</v>
      </c>
      <c r="M643" s="8">
        <v>3389</v>
      </c>
      <c r="N643" s="8">
        <v>0</v>
      </c>
      <c r="O643" s="8">
        <v>0</v>
      </c>
      <c r="P643" s="8">
        <v>0</v>
      </c>
      <c r="Q643" s="8">
        <v>0</v>
      </c>
      <c r="R643" s="8">
        <v>0</v>
      </c>
      <c r="S643" s="161">
        <v>0</v>
      </c>
      <c r="T643" s="131" t="s">
        <v>11</v>
      </c>
      <c r="U643" s="199"/>
      <c r="V643" s="1">
        <f>IF(F643&gt;=100000,0,ROUND(E643*2%,0))</f>
        <v>69</v>
      </c>
      <c r="W643" s="6">
        <f>IF(F643&lt;100000,X643,0)</f>
        <v>69</v>
      </c>
      <c r="X643" s="23">
        <f>ROUND(F643*2%,0)</f>
        <v>69</v>
      </c>
    </row>
    <row r="644" spans="1:24" s="3" customFormat="1" x14ac:dyDescent="0.25">
      <c r="A644" s="53">
        <v>637</v>
      </c>
      <c r="B644" s="9" t="s">
        <v>65</v>
      </c>
      <c r="C644" s="9" t="s">
        <v>85</v>
      </c>
      <c r="D644" s="9" t="s">
        <v>105</v>
      </c>
      <c r="E644" s="10">
        <v>2831</v>
      </c>
      <c r="F644" s="10">
        <v>2831</v>
      </c>
      <c r="G644" s="12">
        <v>0.96361709643235605</v>
      </c>
      <c r="H644" s="189">
        <v>0</v>
      </c>
      <c r="I644" s="210"/>
      <c r="J644" s="58">
        <v>0</v>
      </c>
      <c r="K644" s="8">
        <v>0</v>
      </c>
      <c r="L644" s="8">
        <v>2774</v>
      </c>
      <c r="M644" s="8">
        <v>2774</v>
      </c>
      <c r="N644" s="8">
        <v>0</v>
      </c>
      <c r="O644" s="8">
        <v>0</v>
      </c>
      <c r="P644" s="8">
        <v>0</v>
      </c>
      <c r="Q644" s="8">
        <v>0</v>
      </c>
      <c r="R644" s="8">
        <v>0</v>
      </c>
      <c r="S644" s="161">
        <v>0</v>
      </c>
      <c r="T644" s="131" t="s">
        <v>11</v>
      </c>
      <c r="U644" s="199"/>
      <c r="V644" s="1">
        <f>IF(F644&gt;=100000,0,ROUND(E644*2%,0))</f>
        <v>57</v>
      </c>
      <c r="W644" s="6">
        <f>IF(F644&lt;100000,X644,0)</f>
        <v>57</v>
      </c>
      <c r="X644" s="23">
        <f>ROUND(F644*2%,0)</f>
        <v>57</v>
      </c>
    </row>
    <row r="645" spans="1:24" s="3" customFormat="1" x14ac:dyDescent="0.25">
      <c r="A645" s="53">
        <v>638</v>
      </c>
      <c r="B645" s="9" t="s">
        <v>65</v>
      </c>
      <c r="C645" s="9" t="s">
        <v>93</v>
      </c>
      <c r="D645" s="9" t="s">
        <v>93</v>
      </c>
      <c r="E645" s="10">
        <v>2733</v>
      </c>
      <c r="F645" s="10">
        <v>2733</v>
      </c>
      <c r="G645" s="12">
        <v>0.42480790340285401</v>
      </c>
      <c r="H645" s="189">
        <v>0</v>
      </c>
      <c r="I645" s="210"/>
      <c r="J645" s="58">
        <v>0</v>
      </c>
      <c r="K645" s="8">
        <v>0</v>
      </c>
      <c r="L645" s="8">
        <v>2678</v>
      </c>
      <c r="M645" s="8">
        <v>2678</v>
      </c>
      <c r="N645" s="8">
        <v>0</v>
      </c>
      <c r="O645" s="8">
        <v>0</v>
      </c>
      <c r="P645" s="8">
        <v>0</v>
      </c>
      <c r="Q645" s="8">
        <v>0</v>
      </c>
      <c r="R645" s="8">
        <v>0</v>
      </c>
      <c r="S645" s="161">
        <v>0</v>
      </c>
      <c r="T645" s="131" t="s">
        <v>11</v>
      </c>
      <c r="U645" s="199"/>
      <c r="V645" s="1">
        <f>IF(F645&gt;=100000,0,ROUND(E645*2%,0))</f>
        <v>55</v>
      </c>
      <c r="W645" s="6">
        <f>IF(F645&lt;100000,X645,0)</f>
        <v>55</v>
      </c>
      <c r="X645" s="23">
        <f>ROUND(F645*2%,0)</f>
        <v>55</v>
      </c>
    </row>
    <row r="646" spans="1:24" s="3" customFormat="1" x14ac:dyDescent="0.25">
      <c r="A646" s="53">
        <v>639</v>
      </c>
      <c r="B646" s="9" t="s">
        <v>65</v>
      </c>
      <c r="C646" s="9" t="s">
        <v>94</v>
      </c>
      <c r="D646" s="9" t="s">
        <v>102</v>
      </c>
      <c r="E646" s="10">
        <v>2668</v>
      </c>
      <c r="F646" s="10">
        <v>2668</v>
      </c>
      <c r="G646" s="12">
        <v>0.87256371814092959</v>
      </c>
      <c r="H646" s="189">
        <v>0</v>
      </c>
      <c r="I646" s="210"/>
      <c r="J646" s="60">
        <v>0</v>
      </c>
      <c r="K646" s="161">
        <v>0</v>
      </c>
      <c r="L646" s="161">
        <v>2615</v>
      </c>
      <c r="M646" s="161">
        <v>2615</v>
      </c>
      <c r="N646" s="8">
        <v>0</v>
      </c>
      <c r="O646" s="8">
        <v>0</v>
      </c>
      <c r="P646" s="8">
        <v>0</v>
      </c>
      <c r="Q646" s="8">
        <v>0</v>
      </c>
      <c r="R646" s="8">
        <v>0</v>
      </c>
      <c r="S646" s="161">
        <v>0</v>
      </c>
      <c r="T646" s="131" t="s">
        <v>11</v>
      </c>
      <c r="U646" s="199"/>
      <c r="V646" s="1">
        <f>IF(F646&gt;=100000,0,ROUND(E646*2%,0))</f>
        <v>53</v>
      </c>
      <c r="W646" s="6">
        <f>IF(F646&lt;100000,X646,0)</f>
        <v>53</v>
      </c>
      <c r="X646" s="23">
        <f>ROUND(F646*2%,0)</f>
        <v>53</v>
      </c>
    </row>
    <row r="647" spans="1:24" s="3" customFormat="1" x14ac:dyDescent="0.25">
      <c r="A647" s="53">
        <v>640</v>
      </c>
      <c r="B647" s="9" t="s">
        <v>65</v>
      </c>
      <c r="C647" s="9" t="s">
        <v>86</v>
      </c>
      <c r="D647" s="9" t="s">
        <v>86</v>
      </c>
      <c r="E647" s="21">
        <v>2588</v>
      </c>
      <c r="F647" s="21">
        <v>2588</v>
      </c>
      <c r="G647" s="22">
        <v>0.88717156105100459</v>
      </c>
      <c r="H647" s="189">
        <v>0</v>
      </c>
      <c r="I647" s="210"/>
      <c r="J647" s="39">
        <v>0</v>
      </c>
      <c r="K647" s="130">
        <v>0</v>
      </c>
      <c r="L647" s="161">
        <v>2536</v>
      </c>
      <c r="M647" s="161">
        <v>2536</v>
      </c>
      <c r="N647" s="70">
        <v>0</v>
      </c>
      <c r="O647" s="70">
        <v>0</v>
      </c>
      <c r="P647" s="71">
        <v>0</v>
      </c>
      <c r="Q647" s="71">
        <v>0</v>
      </c>
      <c r="R647" s="71">
        <v>0</v>
      </c>
      <c r="S647" s="74">
        <v>0</v>
      </c>
      <c r="T647" s="131" t="s">
        <v>11</v>
      </c>
      <c r="U647" s="199"/>
      <c r="V647" s="1">
        <v>97</v>
      </c>
      <c r="W647" s="6">
        <v>97</v>
      </c>
      <c r="X647" s="23">
        <v>97</v>
      </c>
    </row>
    <row r="648" spans="1:24" s="3" customFormat="1" x14ac:dyDescent="0.25">
      <c r="A648" s="53">
        <v>641</v>
      </c>
      <c r="B648" s="9" t="s">
        <v>65</v>
      </c>
      <c r="C648" s="9" t="s">
        <v>95</v>
      </c>
      <c r="D648" s="9" t="s">
        <v>95</v>
      </c>
      <c r="E648" s="10">
        <v>2363</v>
      </c>
      <c r="F648" s="10">
        <v>2363</v>
      </c>
      <c r="G648" s="12">
        <v>0.48793906051629288</v>
      </c>
      <c r="H648" s="189">
        <v>0</v>
      </c>
      <c r="I648" s="210"/>
      <c r="J648" s="60">
        <v>0</v>
      </c>
      <c r="K648" s="161">
        <v>0</v>
      </c>
      <c r="L648" s="161">
        <v>2316</v>
      </c>
      <c r="M648" s="161">
        <v>2316</v>
      </c>
      <c r="N648" s="8">
        <v>0</v>
      </c>
      <c r="O648" s="8">
        <v>0</v>
      </c>
      <c r="P648" s="8">
        <v>0</v>
      </c>
      <c r="Q648" s="8">
        <v>0</v>
      </c>
      <c r="R648" s="8">
        <v>0</v>
      </c>
      <c r="S648" s="161">
        <v>0</v>
      </c>
      <c r="T648" s="131" t="s">
        <v>11</v>
      </c>
      <c r="U648" s="199"/>
      <c r="V648" s="1">
        <f>IF(F648&gt;=100000,0,ROUND(E648*2%,0))</f>
        <v>47</v>
      </c>
      <c r="W648" s="6">
        <f>IF(F648&lt;100000,X648,0)</f>
        <v>47</v>
      </c>
      <c r="X648" s="23">
        <f>ROUND(F648*2%,0)</f>
        <v>47</v>
      </c>
    </row>
    <row r="649" spans="1:24" s="3" customFormat="1" x14ac:dyDescent="0.25">
      <c r="A649" s="53">
        <v>642</v>
      </c>
      <c r="B649" s="9" t="s">
        <v>65</v>
      </c>
      <c r="C649" s="9" t="s">
        <v>96</v>
      </c>
      <c r="D649" s="9" t="s">
        <v>96</v>
      </c>
      <c r="E649" s="21">
        <v>2204</v>
      </c>
      <c r="F649" s="21">
        <v>2204</v>
      </c>
      <c r="G649" s="22">
        <v>0.80036297640653364</v>
      </c>
      <c r="H649" s="189">
        <v>0</v>
      </c>
      <c r="I649" s="210"/>
      <c r="J649" s="39">
        <v>0</v>
      </c>
      <c r="K649" s="130">
        <v>0</v>
      </c>
      <c r="L649" s="161">
        <v>2160</v>
      </c>
      <c r="M649" s="161">
        <v>2160</v>
      </c>
      <c r="N649" s="70">
        <v>0</v>
      </c>
      <c r="O649" s="70">
        <v>0</v>
      </c>
      <c r="P649" s="71">
        <v>0</v>
      </c>
      <c r="Q649" s="71">
        <v>0</v>
      </c>
      <c r="R649" s="71">
        <v>0</v>
      </c>
      <c r="S649" s="74">
        <v>0</v>
      </c>
      <c r="T649" s="131" t="s">
        <v>11</v>
      </c>
      <c r="U649" s="199"/>
      <c r="V649" s="1">
        <v>92</v>
      </c>
      <c r="W649" s="6">
        <v>92</v>
      </c>
      <c r="X649" s="23">
        <v>92</v>
      </c>
    </row>
    <row r="650" spans="1:24" s="3" customFormat="1" x14ac:dyDescent="0.25">
      <c r="A650" s="53">
        <v>643</v>
      </c>
      <c r="B650" s="9" t="s">
        <v>65</v>
      </c>
      <c r="C650" s="9" t="s">
        <v>87</v>
      </c>
      <c r="D650" s="9" t="s">
        <v>87</v>
      </c>
      <c r="E650" s="10">
        <v>2122</v>
      </c>
      <c r="F650" s="10">
        <v>2122</v>
      </c>
      <c r="G650" s="12">
        <v>0.66918001885014133</v>
      </c>
      <c r="H650" s="189">
        <v>0</v>
      </c>
      <c r="I650" s="210"/>
      <c r="J650" s="60">
        <v>0</v>
      </c>
      <c r="K650" s="161">
        <v>0</v>
      </c>
      <c r="L650" s="161">
        <v>2080</v>
      </c>
      <c r="M650" s="161">
        <v>2080</v>
      </c>
      <c r="N650" s="8">
        <v>0</v>
      </c>
      <c r="O650" s="8">
        <v>0</v>
      </c>
      <c r="P650" s="8">
        <v>0</v>
      </c>
      <c r="Q650" s="8">
        <v>0</v>
      </c>
      <c r="R650" s="8">
        <v>0</v>
      </c>
      <c r="S650" s="161">
        <v>0</v>
      </c>
      <c r="T650" s="131" t="s">
        <v>11</v>
      </c>
      <c r="U650" s="199"/>
      <c r="V650" s="1">
        <f t="shared" ref="V650:V657" si="81">IF(F650&gt;=100000,0,ROUND(E650*2%,0))</f>
        <v>42</v>
      </c>
      <c r="W650" s="6">
        <f t="shared" ref="W650:W657" si="82">IF(F650&lt;100000,X650,0)</f>
        <v>42</v>
      </c>
      <c r="X650" s="23">
        <f t="shared" ref="X650:X657" si="83">ROUND(F650*2%,0)</f>
        <v>42</v>
      </c>
    </row>
    <row r="651" spans="1:24" s="3" customFormat="1" x14ac:dyDescent="0.25">
      <c r="A651" s="53">
        <v>644</v>
      </c>
      <c r="B651" s="9" t="s">
        <v>65</v>
      </c>
      <c r="C651" s="9" t="s">
        <v>97</v>
      </c>
      <c r="D651" s="9" t="s">
        <v>97</v>
      </c>
      <c r="E651" s="10">
        <v>2108</v>
      </c>
      <c r="F651" s="10">
        <v>2108</v>
      </c>
      <c r="G651" s="12">
        <v>0.94449715370018983</v>
      </c>
      <c r="H651" s="189">
        <v>0</v>
      </c>
      <c r="I651" s="210"/>
      <c r="J651" s="60">
        <v>0</v>
      </c>
      <c r="K651" s="161">
        <v>0</v>
      </c>
      <c r="L651" s="161">
        <v>2066</v>
      </c>
      <c r="M651" s="161">
        <v>2066</v>
      </c>
      <c r="N651" s="8">
        <v>0</v>
      </c>
      <c r="O651" s="8">
        <v>0</v>
      </c>
      <c r="P651" s="8">
        <v>0</v>
      </c>
      <c r="Q651" s="8">
        <v>0</v>
      </c>
      <c r="R651" s="8">
        <v>0</v>
      </c>
      <c r="S651" s="161">
        <v>0</v>
      </c>
      <c r="T651" s="131" t="s">
        <v>11</v>
      </c>
      <c r="U651" s="199"/>
      <c r="V651" s="1">
        <f t="shared" si="81"/>
        <v>42</v>
      </c>
      <c r="W651" s="6">
        <f t="shared" si="82"/>
        <v>42</v>
      </c>
      <c r="X651" s="23">
        <f t="shared" si="83"/>
        <v>42</v>
      </c>
    </row>
    <row r="652" spans="1:24" s="3" customFormat="1" x14ac:dyDescent="0.25">
      <c r="A652" s="53">
        <v>645</v>
      </c>
      <c r="B652" s="9" t="s">
        <v>65</v>
      </c>
      <c r="C652" s="9" t="s">
        <v>84</v>
      </c>
      <c r="D652" s="9" t="s">
        <v>84</v>
      </c>
      <c r="E652" s="10">
        <v>2099</v>
      </c>
      <c r="F652" s="10">
        <v>2099</v>
      </c>
      <c r="G652" s="12">
        <v>0.88423058599333015</v>
      </c>
      <c r="H652" s="189">
        <v>0</v>
      </c>
      <c r="I652" s="210"/>
      <c r="J652" s="58">
        <v>0</v>
      </c>
      <c r="K652" s="8">
        <v>201.01999999999998</v>
      </c>
      <c r="L652" s="8">
        <v>2057</v>
      </c>
      <c r="M652" s="8">
        <v>2057</v>
      </c>
      <c r="N652" s="8">
        <v>193687.19999999998</v>
      </c>
      <c r="O652" s="8">
        <v>338687.99999999994</v>
      </c>
      <c r="P652" s="8">
        <v>2057.02</v>
      </c>
      <c r="Q652" s="8">
        <v>2057.02</v>
      </c>
      <c r="R652" s="8">
        <v>0</v>
      </c>
      <c r="S652" s="161">
        <v>532375.19999999995</v>
      </c>
      <c r="T652" s="131"/>
      <c r="U652" s="199"/>
      <c r="V652" s="1">
        <f t="shared" si="81"/>
        <v>42</v>
      </c>
      <c r="W652" s="6">
        <f t="shared" si="82"/>
        <v>42</v>
      </c>
      <c r="X652" s="23">
        <f t="shared" si="83"/>
        <v>42</v>
      </c>
    </row>
    <row r="653" spans="1:24" s="3" customFormat="1" x14ac:dyDescent="0.25">
      <c r="A653" s="53">
        <v>646</v>
      </c>
      <c r="B653" s="9" t="s">
        <v>65</v>
      </c>
      <c r="C653" s="9" t="s">
        <v>98</v>
      </c>
      <c r="D653" s="9" t="s">
        <v>100</v>
      </c>
      <c r="E653" s="10">
        <v>2088</v>
      </c>
      <c r="F653" s="10">
        <v>2088</v>
      </c>
      <c r="G653" s="12">
        <v>0.84913793103448265</v>
      </c>
      <c r="H653" s="189">
        <v>0</v>
      </c>
      <c r="I653" s="210"/>
      <c r="J653" s="60">
        <v>0</v>
      </c>
      <c r="K653" s="161">
        <v>0</v>
      </c>
      <c r="L653" s="161">
        <v>2046</v>
      </c>
      <c r="M653" s="161">
        <v>2046</v>
      </c>
      <c r="N653" s="8">
        <v>0</v>
      </c>
      <c r="O653" s="8">
        <v>0</v>
      </c>
      <c r="P653" s="8">
        <v>0</v>
      </c>
      <c r="Q653" s="8">
        <v>0</v>
      </c>
      <c r="R653" s="8">
        <v>0</v>
      </c>
      <c r="S653" s="161">
        <v>0</v>
      </c>
      <c r="T653" s="131" t="s">
        <v>11</v>
      </c>
      <c r="U653" s="199"/>
      <c r="V653" s="1">
        <f t="shared" si="81"/>
        <v>42</v>
      </c>
      <c r="W653" s="6">
        <f t="shared" si="82"/>
        <v>42</v>
      </c>
      <c r="X653" s="23">
        <f t="shared" si="83"/>
        <v>42</v>
      </c>
    </row>
    <row r="654" spans="1:24" s="3" customFormat="1" x14ac:dyDescent="0.25">
      <c r="A654" s="53">
        <v>647</v>
      </c>
      <c r="B654" s="9" t="s">
        <v>65</v>
      </c>
      <c r="C654" s="9" t="s">
        <v>88</v>
      </c>
      <c r="D654" s="9" t="s">
        <v>88</v>
      </c>
      <c r="E654" s="10">
        <v>2048</v>
      </c>
      <c r="F654" s="10">
        <v>2048</v>
      </c>
      <c r="G654" s="12">
        <v>0.7685546875</v>
      </c>
      <c r="H654" s="189">
        <v>0</v>
      </c>
      <c r="I654" s="210"/>
      <c r="J654" s="58">
        <v>0</v>
      </c>
      <c r="K654" s="8">
        <v>0</v>
      </c>
      <c r="L654" s="8">
        <v>2007</v>
      </c>
      <c r="M654" s="8">
        <v>2007</v>
      </c>
      <c r="N654" s="8">
        <v>0</v>
      </c>
      <c r="O654" s="8">
        <v>0</v>
      </c>
      <c r="P654" s="8">
        <v>0</v>
      </c>
      <c r="Q654" s="8">
        <v>0</v>
      </c>
      <c r="R654" s="8">
        <v>0</v>
      </c>
      <c r="S654" s="161">
        <v>0</v>
      </c>
      <c r="T654" s="131" t="s">
        <v>11</v>
      </c>
      <c r="U654" s="199"/>
      <c r="V654" s="1">
        <f t="shared" si="81"/>
        <v>41</v>
      </c>
      <c r="W654" s="6">
        <f t="shared" si="82"/>
        <v>41</v>
      </c>
      <c r="X654" s="23">
        <f t="shared" si="83"/>
        <v>41</v>
      </c>
    </row>
    <row r="655" spans="1:24" s="3" customFormat="1" x14ac:dyDescent="0.25">
      <c r="A655" s="53">
        <v>648</v>
      </c>
      <c r="B655" s="9" t="s">
        <v>65</v>
      </c>
      <c r="C655" s="9" t="s">
        <v>99</v>
      </c>
      <c r="D655" s="9" t="s">
        <v>99</v>
      </c>
      <c r="E655" s="10">
        <v>2044</v>
      </c>
      <c r="F655" s="10">
        <v>2044</v>
      </c>
      <c r="G655" s="12">
        <v>0</v>
      </c>
      <c r="H655" s="189">
        <v>0</v>
      </c>
      <c r="I655" s="210"/>
      <c r="J655" s="60">
        <v>0</v>
      </c>
      <c r="K655" s="161">
        <v>0</v>
      </c>
      <c r="L655" s="161">
        <v>2003</v>
      </c>
      <c r="M655" s="161">
        <v>2003</v>
      </c>
      <c r="N655" s="8">
        <v>0</v>
      </c>
      <c r="O655" s="8">
        <v>0</v>
      </c>
      <c r="P655" s="8">
        <v>0</v>
      </c>
      <c r="Q655" s="8">
        <v>0</v>
      </c>
      <c r="R655" s="8">
        <v>0</v>
      </c>
      <c r="S655" s="161">
        <v>0</v>
      </c>
      <c r="T655" s="131" t="s">
        <v>11</v>
      </c>
      <c r="U655" s="199"/>
      <c r="V655" s="1">
        <f t="shared" si="81"/>
        <v>41</v>
      </c>
      <c r="W655" s="6">
        <f t="shared" si="82"/>
        <v>41</v>
      </c>
      <c r="X655" s="23">
        <f t="shared" si="83"/>
        <v>41</v>
      </c>
    </row>
    <row r="656" spans="1:24" s="3" customFormat="1" x14ac:dyDescent="0.25">
      <c r="A656" s="53">
        <v>649</v>
      </c>
      <c r="B656" s="9" t="s">
        <v>65</v>
      </c>
      <c r="C656" s="9" t="s">
        <v>89</v>
      </c>
      <c r="D656" s="9" t="s">
        <v>89</v>
      </c>
      <c r="E656" s="10">
        <v>2027</v>
      </c>
      <c r="F656" s="10">
        <v>2027</v>
      </c>
      <c r="G656" s="12">
        <v>0.9398125308337445</v>
      </c>
      <c r="H656" s="189">
        <v>0</v>
      </c>
      <c r="I656" s="210"/>
      <c r="J656" s="58">
        <v>0</v>
      </c>
      <c r="K656" s="8">
        <v>0</v>
      </c>
      <c r="L656" s="8">
        <v>1986</v>
      </c>
      <c r="M656" s="8">
        <v>1986</v>
      </c>
      <c r="N656" s="8">
        <v>0</v>
      </c>
      <c r="O656" s="8">
        <v>0</v>
      </c>
      <c r="P656" s="8">
        <v>0</v>
      </c>
      <c r="Q656" s="8">
        <v>0</v>
      </c>
      <c r="R656" s="8">
        <v>0</v>
      </c>
      <c r="S656" s="161">
        <v>0</v>
      </c>
      <c r="T656" s="131" t="s">
        <v>11</v>
      </c>
      <c r="U656" s="199"/>
      <c r="V656" s="1">
        <f t="shared" si="81"/>
        <v>41</v>
      </c>
      <c r="W656" s="6">
        <f t="shared" si="82"/>
        <v>41</v>
      </c>
      <c r="X656" s="23">
        <f t="shared" si="83"/>
        <v>41</v>
      </c>
    </row>
    <row r="657" spans="1:24" s="3" customFormat="1" ht="21" x14ac:dyDescent="0.25">
      <c r="A657" s="53">
        <v>650</v>
      </c>
      <c r="B657" s="9" t="s">
        <v>107</v>
      </c>
      <c r="C657" s="9" t="s">
        <v>116</v>
      </c>
      <c r="D657" s="9" t="s">
        <v>125</v>
      </c>
      <c r="E657" s="10">
        <v>4307</v>
      </c>
      <c r="F657" s="10">
        <v>4307</v>
      </c>
      <c r="G657" s="12">
        <v>0.98351520780125379</v>
      </c>
      <c r="H657" s="189">
        <v>0</v>
      </c>
      <c r="I657" s="210"/>
      <c r="J657" s="60">
        <v>0</v>
      </c>
      <c r="K657" s="161">
        <v>0</v>
      </c>
      <c r="L657" s="161">
        <v>4221</v>
      </c>
      <c r="M657" s="161">
        <v>4221</v>
      </c>
      <c r="N657" s="8">
        <v>0</v>
      </c>
      <c r="O657" s="8">
        <v>5664932.1969696963</v>
      </c>
      <c r="P657" s="8">
        <v>4220.8599999999997</v>
      </c>
      <c r="Q657" s="8">
        <v>4220.8599999999997</v>
      </c>
      <c r="R657" s="8">
        <v>0</v>
      </c>
      <c r="S657" s="161">
        <v>5664932.1969696963</v>
      </c>
      <c r="T657" s="131"/>
      <c r="U657" s="199"/>
      <c r="V657" s="1">
        <f t="shared" si="81"/>
        <v>86</v>
      </c>
      <c r="W657" s="6">
        <f t="shared" si="82"/>
        <v>86</v>
      </c>
      <c r="X657" s="23">
        <f t="shared" si="83"/>
        <v>86</v>
      </c>
    </row>
    <row r="658" spans="1:24" s="3" customFormat="1" ht="26.25" customHeight="1" x14ac:dyDescent="0.25">
      <c r="A658" s="53">
        <v>651</v>
      </c>
      <c r="B658" s="9" t="s">
        <v>107</v>
      </c>
      <c r="C658" s="9" t="s">
        <v>120</v>
      </c>
      <c r="D658" s="9" t="s">
        <v>120</v>
      </c>
      <c r="E658" s="21">
        <v>3983</v>
      </c>
      <c r="F658" s="21">
        <v>3983</v>
      </c>
      <c r="G658" s="22">
        <v>0.79638463469746423</v>
      </c>
      <c r="H658" s="189">
        <v>0</v>
      </c>
      <c r="I658" s="210"/>
      <c r="J658" s="12">
        <v>0</v>
      </c>
      <c r="K658" s="21">
        <v>0</v>
      </c>
      <c r="L658" s="8">
        <v>3903</v>
      </c>
      <c r="M658" s="8">
        <v>3903</v>
      </c>
      <c r="N658" s="70">
        <v>0</v>
      </c>
      <c r="O658" s="70">
        <v>0</v>
      </c>
      <c r="P658" s="71">
        <v>0</v>
      </c>
      <c r="Q658" s="71">
        <v>0</v>
      </c>
      <c r="R658" s="71">
        <v>0</v>
      </c>
      <c r="S658" s="74">
        <v>0</v>
      </c>
      <c r="T658" s="131" t="s">
        <v>11</v>
      </c>
      <c r="U658" s="199"/>
      <c r="V658" s="1">
        <v>63</v>
      </c>
      <c r="W658" s="6">
        <v>65</v>
      </c>
      <c r="X658" s="23">
        <v>65</v>
      </c>
    </row>
    <row r="659" spans="1:24" s="3" customFormat="1" ht="21" x14ac:dyDescent="0.25">
      <c r="A659" s="53">
        <v>652</v>
      </c>
      <c r="B659" s="9" t="s">
        <v>107</v>
      </c>
      <c r="C659" s="9" t="s">
        <v>121</v>
      </c>
      <c r="D659" s="9" t="s">
        <v>130</v>
      </c>
      <c r="E659" s="10">
        <v>3792</v>
      </c>
      <c r="F659" s="10">
        <v>3792</v>
      </c>
      <c r="G659" s="12">
        <v>0</v>
      </c>
      <c r="H659" s="189">
        <v>0</v>
      </c>
      <c r="I659" s="210"/>
      <c r="J659" s="60">
        <v>0</v>
      </c>
      <c r="K659" s="161">
        <v>0</v>
      </c>
      <c r="L659" s="161">
        <v>3716</v>
      </c>
      <c r="M659" s="161">
        <v>3716</v>
      </c>
      <c r="N659" s="8">
        <v>0</v>
      </c>
      <c r="O659" s="8">
        <v>0</v>
      </c>
      <c r="P659" s="8">
        <v>0</v>
      </c>
      <c r="Q659" s="8">
        <v>0</v>
      </c>
      <c r="R659" s="8">
        <v>0</v>
      </c>
      <c r="S659" s="161">
        <v>0</v>
      </c>
      <c r="T659" s="131" t="s">
        <v>11</v>
      </c>
      <c r="U659" s="199"/>
      <c r="V659" s="1">
        <f>IF(F659&gt;=100000,0,ROUND(E659*2%,0))</f>
        <v>76</v>
      </c>
      <c r="W659" s="6">
        <f>IF(F659&lt;100000,X659,0)</f>
        <v>76</v>
      </c>
      <c r="X659" s="23">
        <f>ROUND(F659*2%,0)</f>
        <v>76</v>
      </c>
    </row>
    <row r="660" spans="1:24" s="3" customFormat="1" ht="21" x14ac:dyDescent="0.25">
      <c r="A660" s="53">
        <v>653</v>
      </c>
      <c r="B660" s="9" t="s">
        <v>107</v>
      </c>
      <c r="C660" s="9" t="s">
        <v>122</v>
      </c>
      <c r="D660" s="9" t="s">
        <v>128</v>
      </c>
      <c r="E660" s="10">
        <v>3090</v>
      </c>
      <c r="F660" s="10">
        <v>3090</v>
      </c>
      <c r="G660" s="12">
        <v>0.66569579288025893</v>
      </c>
      <c r="H660" s="189">
        <v>0</v>
      </c>
      <c r="I660" s="210"/>
      <c r="J660" s="60">
        <v>0</v>
      </c>
      <c r="K660" s="161">
        <v>0</v>
      </c>
      <c r="L660" s="161">
        <v>3028</v>
      </c>
      <c r="M660" s="161">
        <v>3028</v>
      </c>
      <c r="N660" s="8">
        <v>0</v>
      </c>
      <c r="O660" s="8">
        <v>0</v>
      </c>
      <c r="P660" s="8">
        <v>0</v>
      </c>
      <c r="Q660" s="8">
        <v>0</v>
      </c>
      <c r="R660" s="8">
        <v>0</v>
      </c>
      <c r="S660" s="161">
        <v>0</v>
      </c>
      <c r="T660" s="131" t="s">
        <v>11</v>
      </c>
      <c r="U660" s="199"/>
      <c r="V660" s="1">
        <f>IF(F660&gt;=100000,0,ROUND(E660*2%,0))</f>
        <v>62</v>
      </c>
      <c r="W660" s="6">
        <f>IF(F660&lt;100000,X660,0)</f>
        <v>62</v>
      </c>
      <c r="X660" s="23">
        <f>ROUND(F660*2%,0)</f>
        <v>62</v>
      </c>
    </row>
    <row r="661" spans="1:24" s="3" customFormat="1" x14ac:dyDescent="0.25">
      <c r="A661" s="53">
        <v>654</v>
      </c>
      <c r="B661" s="9" t="s">
        <v>107</v>
      </c>
      <c r="C661" s="9" t="s">
        <v>118</v>
      </c>
      <c r="D661" s="9" t="s">
        <v>127</v>
      </c>
      <c r="E661" s="10">
        <v>2843</v>
      </c>
      <c r="F661" s="10">
        <v>2843</v>
      </c>
      <c r="G661" s="12">
        <v>0.77699613084769614</v>
      </c>
      <c r="H661" s="189">
        <v>0</v>
      </c>
      <c r="I661" s="210"/>
      <c r="J661" s="58">
        <v>0</v>
      </c>
      <c r="K661" s="8">
        <v>577.13999999999987</v>
      </c>
      <c r="L661" s="8">
        <v>2786</v>
      </c>
      <c r="M661" s="8">
        <v>2786</v>
      </c>
      <c r="N661" s="8">
        <v>455845.30384615384</v>
      </c>
      <c r="O661" s="8">
        <v>3255339.326923077</v>
      </c>
      <c r="P661" s="8">
        <v>2786.14</v>
      </c>
      <c r="Q661" s="8">
        <v>2786.14</v>
      </c>
      <c r="R661" s="8">
        <v>0</v>
      </c>
      <c r="S661" s="161">
        <v>3711184.6307692309</v>
      </c>
      <c r="T661" s="131"/>
      <c r="U661" s="199"/>
      <c r="V661" s="1">
        <f>IF(F661&gt;=100000,0,ROUND(E661*2%,0))</f>
        <v>57</v>
      </c>
      <c r="W661" s="6">
        <f>IF(F661&lt;100000,X661,0)</f>
        <v>57</v>
      </c>
      <c r="X661" s="23">
        <f>ROUND(F661*2%,0)</f>
        <v>57</v>
      </c>
    </row>
    <row r="662" spans="1:24" s="6" customFormat="1" ht="24" customHeight="1" x14ac:dyDescent="0.25">
      <c r="A662" s="53">
        <v>655</v>
      </c>
      <c r="B662" s="20" t="s">
        <v>107</v>
      </c>
      <c r="C662" s="20" t="s">
        <v>1388</v>
      </c>
      <c r="D662" s="20" t="s">
        <v>1392</v>
      </c>
      <c r="E662" s="21">
        <v>2864</v>
      </c>
      <c r="F662" s="21">
        <v>2864</v>
      </c>
      <c r="G662" s="22">
        <v>0.64649999999999996</v>
      </c>
      <c r="H662" s="189">
        <v>0</v>
      </c>
      <c r="I662" s="210"/>
      <c r="J662" s="17">
        <v>0</v>
      </c>
      <c r="K662" s="25">
        <v>1012</v>
      </c>
      <c r="L662" s="25">
        <v>2864</v>
      </c>
      <c r="M662" s="25">
        <v>2864</v>
      </c>
      <c r="N662" s="25">
        <v>1593705.9167317555</v>
      </c>
      <c r="O662" s="25">
        <v>5751931.2236930439</v>
      </c>
      <c r="P662" s="25">
        <v>2864</v>
      </c>
      <c r="Q662" s="25">
        <v>2864</v>
      </c>
      <c r="R662" s="8">
        <v>1694988.3278453022</v>
      </c>
      <c r="S662" s="18">
        <v>9040625.4682701007</v>
      </c>
      <c r="T662" s="128"/>
      <c r="U662" s="218" t="s">
        <v>1715</v>
      </c>
      <c r="V662" s="1"/>
      <c r="X662" s="23"/>
    </row>
    <row r="663" spans="1:24" s="6" customFormat="1" ht="24" customHeight="1" x14ac:dyDescent="0.25">
      <c r="A663" s="53">
        <v>656</v>
      </c>
      <c r="B663" s="20" t="s">
        <v>107</v>
      </c>
      <c r="C663" s="20" t="s">
        <v>1389</v>
      </c>
      <c r="D663" s="20" t="s">
        <v>1391</v>
      </c>
      <c r="E663" s="21">
        <v>2377</v>
      </c>
      <c r="F663" s="21">
        <v>2377</v>
      </c>
      <c r="G663" s="22">
        <v>0.84770000000000001</v>
      </c>
      <c r="H663" s="189">
        <v>0</v>
      </c>
      <c r="I663" s="210"/>
      <c r="J663" s="17">
        <v>0</v>
      </c>
      <c r="K663" s="25">
        <v>362</v>
      </c>
      <c r="L663" s="25">
        <v>2377</v>
      </c>
      <c r="M663" s="25">
        <v>2377</v>
      </c>
      <c r="N663" s="25">
        <v>506369</v>
      </c>
      <c r="O663" s="25">
        <v>4399802.7766320556</v>
      </c>
      <c r="P663" s="25">
        <v>2377</v>
      </c>
      <c r="Q663" s="25">
        <v>2377</v>
      </c>
      <c r="R663" s="8">
        <v>3856680.1506454181</v>
      </c>
      <c r="S663" s="18">
        <v>8762851.9272774737</v>
      </c>
      <c r="T663" s="128"/>
      <c r="U663" s="218" t="s">
        <v>1715</v>
      </c>
      <c r="V663" s="1"/>
      <c r="X663" s="23"/>
    </row>
    <row r="664" spans="1:24" s="6" customFormat="1" ht="24" customHeight="1" x14ac:dyDescent="0.25">
      <c r="A664" s="53">
        <v>657</v>
      </c>
      <c r="B664" s="20" t="s">
        <v>107</v>
      </c>
      <c r="C664" s="20" t="s">
        <v>1390</v>
      </c>
      <c r="D664" s="20" t="s">
        <v>1390</v>
      </c>
      <c r="E664" s="21">
        <v>5365</v>
      </c>
      <c r="F664" s="21">
        <v>5365</v>
      </c>
      <c r="G664" s="22">
        <v>0.88060000000000005</v>
      </c>
      <c r="H664" s="189">
        <v>0</v>
      </c>
      <c r="I664" s="210"/>
      <c r="J664" s="17">
        <v>0</v>
      </c>
      <c r="K664" s="25">
        <v>640</v>
      </c>
      <c r="L664" s="25">
        <v>5365</v>
      </c>
      <c r="M664" s="25">
        <v>5365</v>
      </c>
      <c r="N664" s="25">
        <v>4420243</v>
      </c>
      <c r="O664" s="25">
        <v>10038794.042416189</v>
      </c>
      <c r="P664" s="25">
        <v>5365</v>
      </c>
      <c r="Q664" s="25">
        <v>5365</v>
      </c>
      <c r="R664" s="8">
        <v>0</v>
      </c>
      <c r="S664" s="18">
        <v>14459037.042416189</v>
      </c>
      <c r="T664" s="128"/>
      <c r="U664" s="218" t="s">
        <v>1715</v>
      </c>
      <c r="V664" s="1"/>
      <c r="X664" s="23"/>
    </row>
    <row r="665" spans="1:24" s="3" customFormat="1" x14ac:dyDescent="0.25">
      <c r="A665" s="53">
        <v>658</v>
      </c>
      <c r="B665" s="9" t="s">
        <v>133</v>
      </c>
      <c r="C665" s="9" t="s">
        <v>141</v>
      </c>
      <c r="D665" s="9" t="s">
        <v>1625</v>
      </c>
      <c r="E665" s="10">
        <v>5220</v>
      </c>
      <c r="F665" s="10">
        <v>5234</v>
      </c>
      <c r="G665" s="12">
        <v>0.44</v>
      </c>
      <c r="H665" s="189">
        <v>0</v>
      </c>
      <c r="I665" s="210"/>
      <c r="J665" s="58">
        <v>0</v>
      </c>
      <c r="K665" s="8">
        <v>2913</v>
      </c>
      <c r="L665" s="8">
        <v>5129</v>
      </c>
      <c r="M665" s="8">
        <v>5129</v>
      </c>
      <c r="N665" s="8">
        <v>80819</v>
      </c>
      <c r="O665" s="8">
        <v>312508</v>
      </c>
      <c r="P665" s="8">
        <v>0</v>
      </c>
      <c r="Q665" s="8">
        <v>0</v>
      </c>
      <c r="R665" s="8">
        <v>0</v>
      </c>
      <c r="S665" s="161">
        <v>393327</v>
      </c>
      <c r="T665" s="131" t="s">
        <v>11</v>
      </c>
      <c r="U665" s="199"/>
      <c r="V665" s="1">
        <f>IF(F665&gt;=100000,0,ROUND(E665*2%,0))</f>
        <v>104</v>
      </c>
      <c r="W665" s="6">
        <f>IF(F665&lt;100000,X665,0)</f>
        <v>105</v>
      </c>
      <c r="X665" s="23">
        <f>ROUND(F665*2%,0)</f>
        <v>105</v>
      </c>
    </row>
    <row r="666" spans="1:24" s="3" customFormat="1" x14ac:dyDescent="0.25">
      <c r="A666" s="53">
        <v>659</v>
      </c>
      <c r="B666" s="9" t="s">
        <v>133</v>
      </c>
      <c r="C666" s="9" t="s">
        <v>143</v>
      </c>
      <c r="D666" s="9" t="s">
        <v>162</v>
      </c>
      <c r="E666" s="10">
        <v>3586</v>
      </c>
      <c r="F666" s="10">
        <v>3586</v>
      </c>
      <c r="G666" s="12">
        <v>0</v>
      </c>
      <c r="H666" s="189">
        <v>0</v>
      </c>
      <c r="I666" s="210"/>
      <c r="J666" s="58">
        <v>0</v>
      </c>
      <c r="K666" s="8">
        <v>0</v>
      </c>
      <c r="L666" s="8">
        <v>3514</v>
      </c>
      <c r="M666" s="11">
        <v>3514</v>
      </c>
      <c r="N666" s="8">
        <v>0</v>
      </c>
      <c r="O666" s="8">
        <v>0</v>
      </c>
      <c r="P666" s="8">
        <v>0</v>
      </c>
      <c r="Q666" s="8">
        <v>0</v>
      </c>
      <c r="R666" s="8">
        <v>0</v>
      </c>
      <c r="S666" s="161">
        <v>0</v>
      </c>
      <c r="T666" s="131" t="s">
        <v>11</v>
      </c>
      <c r="U666" s="199"/>
      <c r="V666" s="1">
        <f>IF(F666&gt;=100000,0,ROUND(E666*2%,0))</f>
        <v>72</v>
      </c>
      <c r="W666" s="6">
        <f>IF(F666&lt;100000,X666,0)</f>
        <v>72</v>
      </c>
      <c r="X666" s="23">
        <f>ROUND(F666*2%,0)</f>
        <v>72</v>
      </c>
    </row>
    <row r="667" spans="1:24" s="3" customFormat="1" ht="27" customHeight="1" x14ac:dyDescent="0.25">
      <c r="A667" s="53">
        <v>660</v>
      </c>
      <c r="B667" s="9" t="s">
        <v>133</v>
      </c>
      <c r="C667" s="9" t="s">
        <v>144</v>
      </c>
      <c r="D667" s="9" t="s">
        <v>161</v>
      </c>
      <c r="E667" s="105">
        <v>3554</v>
      </c>
      <c r="F667" s="105">
        <v>3554</v>
      </c>
      <c r="G667" s="12">
        <v>0</v>
      </c>
      <c r="H667" s="189">
        <v>0</v>
      </c>
      <c r="I667" s="210"/>
      <c r="J667" s="60">
        <v>0</v>
      </c>
      <c r="K667" s="161">
        <v>0</v>
      </c>
      <c r="L667" s="161">
        <v>3483</v>
      </c>
      <c r="M667" s="161">
        <v>3483</v>
      </c>
      <c r="N667" s="8">
        <v>0</v>
      </c>
      <c r="O667" s="8">
        <v>0</v>
      </c>
      <c r="P667" s="8">
        <v>0</v>
      </c>
      <c r="Q667" s="8">
        <v>0</v>
      </c>
      <c r="R667" s="8">
        <v>0</v>
      </c>
      <c r="S667" s="161">
        <v>0</v>
      </c>
      <c r="T667" s="131" t="s">
        <v>11</v>
      </c>
      <c r="U667" s="199"/>
    </row>
    <row r="668" spans="1:24" s="3" customFormat="1" x14ac:dyDescent="0.25">
      <c r="A668" s="53">
        <v>661</v>
      </c>
      <c r="B668" s="9" t="s">
        <v>133</v>
      </c>
      <c r="C668" s="9" t="s">
        <v>146</v>
      </c>
      <c r="D668" s="9" t="s">
        <v>160</v>
      </c>
      <c r="E668" s="10">
        <v>3302</v>
      </c>
      <c r="F668" s="10">
        <v>3302</v>
      </c>
      <c r="G668" s="12">
        <v>0</v>
      </c>
      <c r="H668" s="189">
        <v>0</v>
      </c>
      <c r="I668" s="210"/>
      <c r="J668" s="60">
        <v>0</v>
      </c>
      <c r="K668" s="161">
        <v>0</v>
      </c>
      <c r="L668" s="161">
        <v>3236</v>
      </c>
      <c r="M668" s="161">
        <v>3236</v>
      </c>
      <c r="N668" s="8">
        <v>0</v>
      </c>
      <c r="O668" s="8">
        <v>0</v>
      </c>
      <c r="P668" s="8">
        <v>0</v>
      </c>
      <c r="Q668" s="8">
        <v>0</v>
      </c>
      <c r="R668" s="8">
        <v>0</v>
      </c>
      <c r="S668" s="161">
        <v>0</v>
      </c>
      <c r="T668" s="131" t="s">
        <v>11</v>
      </c>
      <c r="U668" s="199"/>
      <c r="V668" s="1">
        <f>IF(F668&gt;=100000,0,ROUND(E668*2%,0))</f>
        <v>66</v>
      </c>
      <c r="W668" s="6">
        <f>IF(F668&lt;100000,X668,0)</f>
        <v>66</v>
      </c>
      <c r="X668" s="23">
        <f>ROUND(F668*2%,0)</f>
        <v>66</v>
      </c>
    </row>
    <row r="669" spans="1:24" s="3" customFormat="1" x14ac:dyDescent="0.25">
      <c r="A669" s="53">
        <v>662</v>
      </c>
      <c r="B669" s="9" t="s">
        <v>133</v>
      </c>
      <c r="C669" s="9" t="s">
        <v>147</v>
      </c>
      <c r="D669" s="9" t="s">
        <v>163</v>
      </c>
      <c r="E669" s="105">
        <v>3205</v>
      </c>
      <c r="F669" s="105">
        <v>3205</v>
      </c>
      <c r="G669" s="12">
        <v>0.94196567862714498</v>
      </c>
      <c r="H669" s="189">
        <v>0</v>
      </c>
      <c r="I669" s="210"/>
      <c r="J669" s="60">
        <v>0</v>
      </c>
      <c r="K669" s="161">
        <v>0</v>
      </c>
      <c r="L669" s="161">
        <v>3141</v>
      </c>
      <c r="M669" s="161">
        <v>3141</v>
      </c>
      <c r="N669" s="8">
        <v>0</v>
      </c>
      <c r="O669" s="8">
        <v>0</v>
      </c>
      <c r="P669" s="8">
        <v>0</v>
      </c>
      <c r="Q669" s="8">
        <v>0</v>
      </c>
      <c r="R669" s="8">
        <v>0</v>
      </c>
      <c r="S669" s="161">
        <v>0</v>
      </c>
      <c r="T669" s="131" t="s">
        <v>11</v>
      </c>
      <c r="U669" s="199"/>
    </row>
    <row r="670" spans="1:24" s="3" customFormat="1" ht="21" x14ac:dyDescent="0.25">
      <c r="A670" s="53">
        <v>663</v>
      </c>
      <c r="B670" s="9" t="s">
        <v>133</v>
      </c>
      <c r="C670" s="9" t="s">
        <v>148</v>
      </c>
      <c r="D670" s="9" t="s">
        <v>1626</v>
      </c>
      <c r="E670" s="105">
        <v>5109</v>
      </c>
      <c r="F670" s="105">
        <v>5234</v>
      </c>
      <c r="G670" s="12">
        <v>0</v>
      </c>
      <c r="H670" s="189">
        <v>0</v>
      </c>
      <c r="I670" s="210"/>
      <c r="J670" s="60">
        <v>0</v>
      </c>
      <c r="K670" s="161">
        <v>5109</v>
      </c>
      <c r="L670" s="161">
        <v>5129</v>
      </c>
      <c r="M670" s="161">
        <v>5129</v>
      </c>
      <c r="N670" s="8">
        <v>1477443</v>
      </c>
      <c r="O670" s="8">
        <v>12763420</v>
      </c>
      <c r="P670" s="8">
        <v>0</v>
      </c>
      <c r="Q670" s="8">
        <v>0</v>
      </c>
      <c r="R670" s="8">
        <v>0</v>
      </c>
      <c r="S670" s="161">
        <v>14240863</v>
      </c>
      <c r="T670" s="131" t="s">
        <v>11</v>
      </c>
      <c r="U670" s="199"/>
    </row>
    <row r="671" spans="1:24" s="3" customFormat="1" ht="21" x14ac:dyDescent="0.25">
      <c r="A671" s="53">
        <v>664</v>
      </c>
      <c r="B671" s="9" t="s">
        <v>133</v>
      </c>
      <c r="C671" s="9" t="s">
        <v>151</v>
      </c>
      <c r="D671" s="9" t="s">
        <v>1628</v>
      </c>
      <c r="E671" s="10">
        <v>4011</v>
      </c>
      <c r="F671" s="10">
        <v>4031</v>
      </c>
      <c r="G671" s="12">
        <v>0</v>
      </c>
      <c r="H671" s="189">
        <v>0</v>
      </c>
      <c r="I671" s="210"/>
      <c r="J671" s="60">
        <v>0</v>
      </c>
      <c r="K671" s="161">
        <v>4011</v>
      </c>
      <c r="L671" s="161">
        <v>3950</v>
      </c>
      <c r="M671" s="161">
        <v>3950</v>
      </c>
      <c r="N671" s="8">
        <v>97856</v>
      </c>
      <c r="O671" s="8">
        <v>647680</v>
      </c>
      <c r="P671" s="8">
        <v>0</v>
      </c>
      <c r="Q671" s="8">
        <v>0</v>
      </c>
      <c r="R671" s="8">
        <v>0</v>
      </c>
      <c r="S671" s="161">
        <v>745536</v>
      </c>
      <c r="T671" s="131" t="s">
        <v>11</v>
      </c>
      <c r="U671" s="199"/>
      <c r="V671" s="1">
        <f>IF(F671&gt;=100000,0,ROUND(E671*2%,0))</f>
        <v>80</v>
      </c>
      <c r="W671" s="6">
        <f>IF(F671&lt;100000,X671,0)</f>
        <v>81</v>
      </c>
      <c r="X671" s="23">
        <f>ROUND(F671*2%,0)</f>
        <v>81</v>
      </c>
    </row>
    <row r="672" spans="1:24" s="3" customFormat="1" x14ac:dyDescent="0.25">
      <c r="A672" s="53">
        <v>665</v>
      </c>
      <c r="B672" s="9" t="s">
        <v>133</v>
      </c>
      <c r="C672" s="9" t="s">
        <v>155</v>
      </c>
      <c r="D672" s="9" t="s">
        <v>1630</v>
      </c>
      <c r="E672" s="10">
        <v>3410</v>
      </c>
      <c r="F672" s="10">
        <v>3425</v>
      </c>
      <c r="G672" s="12">
        <v>0.57999999999999996</v>
      </c>
      <c r="H672" s="189">
        <v>0</v>
      </c>
      <c r="I672" s="210"/>
      <c r="J672" s="60">
        <v>0</v>
      </c>
      <c r="K672" s="161">
        <v>1443</v>
      </c>
      <c r="L672" s="161">
        <v>3356</v>
      </c>
      <c r="M672" s="161">
        <v>3356</v>
      </c>
      <c r="N672" s="8">
        <v>220605</v>
      </c>
      <c r="O672" s="8">
        <v>1415520</v>
      </c>
      <c r="P672" s="8">
        <v>0</v>
      </c>
      <c r="Q672" s="8">
        <v>0</v>
      </c>
      <c r="R672" s="8">
        <v>0</v>
      </c>
      <c r="S672" s="161">
        <v>1636125</v>
      </c>
      <c r="T672" s="131" t="s">
        <v>11</v>
      </c>
      <c r="U672" s="199"/>
      <c r="V672" s="1">
        <f>IF(F672&gt;=100000,0,ROUND(E672*2%,0))</f>
        <v>68</v>
      </c>
      <c r="W672" s="6">
        <f>IF(F672&lt;100000,X672,0)</f>
        <v>69</v>
      </c>
      <c r="X672" s="23">
        <f>ROUND(F672*2%,0)</f>
        <v>69</v>
      </c>
    </row>
    <row r="673" spans="1:24" s="3" customFormat="1" x14ac:dyDescent="0.25">
      <c r="A673" s="53">
        <v>666</v>
      </c>
      <c r="B673" s="9" t="s">
        <v>133</v>
      </c>
      <c r="C673" s="9" t="s">
        <v>156</v>
      </c>
      <c r="D673" s="143" t="s">
        <v>1631</v>
      </c>
      <c r="E673" s="136">
        <v>3006</v>
      </c>
      <c r="F673" s="136">
        <v>3034</v>
      </c>
      <c r="G673" s="22">
        <v>0.31</v>
      </c>
      <c r="H673" s="189">
        <v>0</v>
      </c>
      <c r="I673" s="210"/>
      <c r="J673" s="60">
        <v>0</v>
      </c>
      <c r="K673" s="130">
        <v>2077</v>
      </c>
      <c r="L673" s="18">
        <v>2973</v>
      </c>
      <c r="M673" s="18">
        <v>2973</v>
      </c>
      <c r="N673" s="70">
        <v>432519</v>
      </c>
      <c r="O673" s="70">
        <v>0</v>
      </c>
      <c r="P673" s="70">
        <v>0</v>
      </c>
      <c r="Q673" s="70">
        <v>0</v>
      </c>
      <c r="R673" s="70">
        <v>0</v>
      </c>
      <c r="S673" s="78">
        <v>432519</v>
      </c>
      <c r="T673" s="131" t="s">
        <v>11</v>
      </c>
      <c r="U673" s="199"/>
    </row>
    <row r="674" spans="1:24" s="3" customFormat="1" x14ac:dyDescent="0.25">
      <c r="A674" s="53">
        <v>667</v>
      </c>
      <c r="B674" s="9" t="s">
        <v>133</v>
      </c>
      <c r="C674" s="9" t="s">
        <v>157</v>
      </c>
      <c r="D674" s="9" t="s">
        <v>165</v>
      </c>
      <c r="E674" s="105">
        <v>2238</v>
      </c>
      <c r="F674" s="105">
        <v>2238</v>
      </c>
      <c r="G674" s="12">
        <v>0</v>
      </c>
      <c r="H674" s="189">
        <v>0</v>
      </c>
      <c r="I674" s="210"/>
      <c r="J674" s="58">
        <v>0</v>
      </c>
      <c r="K674" s="8">
        <v>0</v>
      </c>
      <c r="L674" s="8">
        <v>2193</v>
      </c>
      <c r="M674" s="8">
        <v>2193</v>
      </c>
      <c r="N674" s="8">
        <v>0</v>
      </c>
      <c r="O674" s="8">
        <v>0</v>
      </c>
      <c r="P674" s="8">
        <v>0</v>
      </c>
      <c r="Q674" s="8">
        <v>0</v>
      </c>
      <c r="R674" s="8">
        <v>0</v>
      </c>
      <c r="S674" s="161">
        <v>0</v>
      </c>
      <c r="T674" s="131" t="s">
        <v>11</v>
      </c>
      <c r="U674" s="199"/>
    </row>
    <row r="675" spans="1:24" s="3" customFormat="1" x14ac:dyDescent="0.25">
      <c r="A675" s="53">
        <v>668</v>
      </c>
      <c r="B675" s="9" t="s">
        <v>133</v>
      </c>
      <c r="C675" s="9" t="s">
        <v>1394</v>
      </c>
      <c r="D675" s="9" t="s">
        <v>1395</v>
      </c>
      <c r="E675" s="10">
        <v>3317</v>
      </c>
      <c r="F675" s="10">
        <v>3386</v>
      </c>
      <c r="G675" s="12">
        <v>0</v>
      </c>
      <c r="H675" s="189">
        <v>0</v>
      </c>
      <c r="I675" s="210"/>
      <c r="J675" s="58">
        <v>0</v>
      </c>
      <c r="K675" s="8">
        <v>3317</v>
      </c>
      <c r="L675" s="8">
        <v>3386</v>
      </c>
      <c r="M675" s="8">
        <v>3386</v>
      </c>
      <c r="N675" s="8"/>
      <c r="O675" s="8">
        <v>3831738</v>
      </c>
      <c r="P675" s="8">
        <v>3831738</v>
      </c>
      <c r="Q675" s="8">
        <v>3317</v>
      </c>
      <c r="R675" s="8"/>
      <c r="S675" s="161">
        <v>3831738</v>
      </c>
      <c r="T675" s="131"/>
      <c r="U675" s="218" t="s">
        <v>1715</v>
      </c>
      <c r="V675" s="1">
        <f>IF(F675&gt;=100000,0,ROUND(E675*2%,0))</f>
        <v>66</v>
      </c>
      <c r="W675" s="6">
        <f>IF(F675&lt;100000,X675,0)</f>
        <v>68</v>
      </c>
      <c r="X675" s="23">
        <f>ROUND(F675*2%,0)</f>
        <v>68</v>
      </c>
    </row>
    <row r="676" spans="1:24" s="3" customFormat="1" x14ac:dyDescent="0.25">
      <c r="A676" s="53">
        <v>669</v>
      </c>
      <c r="B676" s="9" t="s">
        <v>133</v>
      </c>
      <c r="C676" s="9" t="s">
        <v>729</v>
      </c>
      <c r="D676" s="9" t="s">
        <v>1396</v>
      </c>
      <c r="E676" s="10">
        <v>4606</v>
      </c>
      <c r="F676" s="10">
        <v>4702</v>
      </c>
      <c r="G676" s="12">
        <v>0</v>
      </c>
      <c r="H676" s="189">
        <v>0</v>
      </c>
      <c r="I676" s="210"/>
      <c r="J676" s="58">
        <v>0</v>
      </c>
      <c r="K676" s="8">
        <v>4606</v>
      </c>
      <c r="L676" s="8">
        <v>4702</v>
      </c>
      <c r="M676" s="8">
        <v>4702</v>
      </c>
      <c r="N676" s="8"/>
      <c r="O676" s="8">
        <v>3953517</v>
      </c>
      <c r="P676" s="8">
        <v>3953517</v>
      </c>
      <c r="Q676" s="8">
        <v>4606</v>
      </c>
      <c r="R676" s="8">
        <v>2422400</v>
      </c>
      <c r="S676" s="161">
        <v>6375917</v>
      </c>
      <c r="T676" s="131"/>
      <c r="U676" s="218" t="s">
        <v>1715</v>
      </c>
      <c r="V676" s="1">
        <f>IF(F676&gt;=100000,0,ROUND(E676*2%,0))</f>
        <v>92</v>
      </c>
      <c r="W676" s="6">
        <f>IF(F676&lt;100000,X676,0)</f>
        <v>94</v>
      </c>
      <c r="X676" s="23">
        <f>ROUND(F676*2%,0)</f>
        <v>94</v>
      </c>
    </row>
    <row r="677" spans="1:24" s="3" customFormat="1" x14ac:dyDescent="0.25">
      <c r="A677" s="53">
        <v>670</v>
      </c>
      <c r="B677" s="9" t="s">
        <v>133</v>
      </c>
      <c r="C677" s="9" t="s">
        <v>1403</v>
      </c>
      <c r="D677" s="9" t="s">
        <v>1405</v>
      </c>
      <c r="E677" s="10">
        <v>3611</v>
      </c>
      <c r="F677" s="10">
        <v>3705</v>
      </c>
      <c r="G677" s="12">
        <v>0.94</v>
      </c>
      <c r="H677" s="189">
        <v>0</v>
      </c>
      <c r="I677" s="210"/>
      <c r="J677" s="60">
        <v>0</v>
      </c>
      <c r="K677" s="161">
        <v>216.66000000000031</v>
      </c>
      <c r="L677" s="161">
        <v>3705</v>
      </c>
      <c r="M677" s="161">
        <v>3705</v>
      </c>
      <c r="N677" s="8">
        <v>260188</v>
      </c>
      <c r="O677" s="8">
        <v>3242435</v>
      </c>
      <c r="P677" s="8">
        <v>3242435</v>
      </c>
      <c r="Q677" s="8">
        <v>3611</v>
      </c>
      <c r="R677" s="8"/>
      <c r="S677" s="161">
        <v>3502623</v>
      </c>
      <c r="T677" s="131"/>
      <c r="U677" s="218" t="s">
        <v>1715</v>
      </c>
      <c r="V677" s="1">
        <f>IF(F677&gt;=100000,0,ROUND(E677*2%,0))</f>
        <v>72</v>
      </c>
      <c r="W677" s="6">
        <f>IF(F677&lt;100000,X677,0)</f>
        <v>74</v>
      </c>
      <c r="X677" s="23">
        <f>ROUND(F677*2%,0)</f>
        <v>74</v>
      </c>
    </row>
    <row r="678" spans="1:24" s="3" customFormat="1" x14ac:dyDescent="0.25">
      <c r="A678" s="53">
        <v>671</v>
      </c>
      <c r="B678" s="9" t="s">
        <v>133</v>
      </c>
      <c r="C678" s="9" t="s">
        <v>1397</v>
      </c>
      <c r="D678" s="9" t="s">
        <v>1399</v>
      </c>
      <c r="E678" s="10">
        <v>3444</v>
      </c>
      <c r="F678" s="10">
        <v>3557</v>
      </c>
      <c r="G678" s="12">
        <v>0.79</v>
      </c>
      <c r="H678" s="189">
        <v>0</v>
      </c>
      <c r="I678" s="210"/>
      <c r="J678" s="58">
        <v>0</v>
      </c>
      <c r="K678" s="8">
        <v>723.23999999999978</v>
      </c>
      <c r="L678" s="8">
        <v>3557</v>
      </c>
      <c r="M678" s="8">
        <v>3557</v>
      </c>
      <c r="N678" s="8">
        <v>1960156</v>
      </c>
      <c r="O678" s="8">
        <v>3288192</v>
      </c>
      <c r="P678" s="8">
        <v>3444</v>
      </c>
      <c r="Q678" s="8">
        <v>3444</v>
      </c>
      <c r="R678" s="8">
        <v>0</v>
      </c>
      <c r="S678" s="161">
        <v>5248348</v>
      </c>
      <c r="T678" s="131"/>
      <c r="U678" s="218" t="s">
        <v>1715</v>
      </c>
      <c r="V678" s="1">
        <f>IF(F678&gt;=100000,0,ROUND(E678*2%,0))</f>
        <v>69</v>
      </c>
      <c r="W678" s="6">
        <f>IF(F678&lt;100000,X678,0)</f>
        <v>71</v>
      </c>
      <c r="X678" s="23">
        <f>ROUND(F678*2%,0)</f>
        <v>71</v>
      </c>
    </row>
    <row r="679" spans="1:24" s="3" customFormat="1" ht="31.15" customHeight="1" x14ac:dyDescent="0.25">
      <c r="A679" s="53">
        <v>672</v>
      </c>
      <c r="B679" s="9" t="s">
        <v>133</v>
      </c>
      <c r="C679" s="9" t="s">
        <v>374</v>
      </c>
      <c r="D679" s="9" t="s">
        <v>1400</v>
      </c>
      <c r="E679" s="136">
        <v>2028</v>
      </c>
      <c r="F679" s="136">
        <v>2109</v>
      </c>
      <c r="G679" s="22">
        <v>0</v>
      </c>
      <c r="H679" s="189">
        <v>0</v>
      </c>
      <c r="I679" s="210"/>
      <c r="J679" s="60">
        <v>0</v>
      </c>
      <c r="K679" s="130">
        <v>2028</v>
      </c>
      <c r="L679" s="18">
        <v>2109</v>
      </c>
      <c r="M679" s="18">
        <v>2109</v>
      </c>
      <c r="N679" s="70">
        <v>0</v>
      </c>
      <c r="O679" s="70">
        <v>3649020</v>
      </c>
      <c r="P679" s="71">
        <v>2028</v>
      </c>
      <c r="Q679" s="71">
        <v>2028</v>
      </c>
      <c r="R679" s="71">
        <v>1617631</v>
      </c>
      <c r="S679" s="74">
        <v>5266651</v>
      </c>
      <c r="T679" s="131"/>
      <c r="U679" s="218" t="s">
        <v>1715</v>
      </c>
    </row>
    <row r="680" spans="1:24" s="3" customFormat="1" x14ac:dyDescent="0.25">
      <c r="A680" s="53">
        <v>673</v>
      </c>
      <c r="B680" s="9" t="s">
        <v>133</v>
      </c>
      <c r="C680" s="9" t="s">
        <v>1398</v>
      </c>
      <c r="D680" s="9" t="s">
        <v>1401</v>
      </c>
      <c r="E680" s="10">
        <v>2483</v>
      </c>
      <c r="F680" s="10">
        <v>2517</v>
      </c>
      <c r="G680" s="12">
        <v>0</v>
      </c>
      <c r="H680" s="189">
        <v>0</v>
      </c>
      <c r="I680" s="210"/>
      <c r="J680" s="58">
        <v>0</v>
      </c>
      <c r="K680" s="8">
        <v>2483</v>
      </c>
      <c r="L680" s="8">
        <v>2517</v>
      </c>
      <c r="M680" s="8">
        <v>2517</v>
      </c>
      <c r="N680" s="8">
        <v>0</v>
      </c>
      <c r="O680" s="8">
        <v>2237760</v>
      </c>
      <c r="P680" s="8">
        <v>2483</v>
      </c>
      <c r="Q680" s="8">
        <v>2483</v>
      </c>
      <c r="R680" s="8">
        <v>1569811</v>
      </c>
      <c r="S680" s="161">
        <v>3807571</v>
      </c>
      <c r="T680" s="131"/>
      <c r="U680" s="218" t="s">
        <v>1715</v>
      </c>
      <c r="V680" s="1">
        <f>IF(F680&gt;=100000,0,ROUND(E680*2%,0))</f>
        <v>50</v>
      </c>
      <c r="W680" s="6">
        <f>IF(F680&lt;100000,X680,0)</f>
        <v>50</v>
      </c>
      <c r="X680" s="23">
        <f>ROUND(F680*2%,0)</f>
        <v>50</v>
      </c>
    </row>
    <row r="681" spans="1:24" s="3" customFormat="1" ht="34.15" customHeight="1" x14ac:dyDescent="0.25">
      <c r="A681" s="53">
        <v>674</v>
      </c>
      <c r="B681" s="9" t="s">
        <v>133</v>
      </c>
      <c r="C681" s="9" t="s">
        <v>1406</v>
      </c>
      <c r="D681" s="9" t="s">
        <v>1411</v>
      </c>
      <c r="E681" s="136">
        <v>2572</v>
      </c>
      <c r="F681" s="136">
        <v>2687</v>
      </c>
      <c r="G681" s="22">
        <v>0</v>
      </c>
      <c r="H681" s="189">
        <v>0</v>
      </c>
      <c r="I681" s="210"/>
      <c r="J681" s="60">
        <v>0</v>
      </c>
      <c r="K681" s="130">
        <v>2572</v>
      </c>
      <c r="L681" s="18">
        <v>2687</v>
      </c>
      <c r="M681" s="18">
        <v>2687</v>
      </c>
      <c r="N681" s="70">
        <v>1305699</v>
      </c>
      <c r="O681" s="70">
        <v>3671562</v>
      </c>
      <c r="P681" s="70">
        <v>2572</v>
      </c>
      <c r="Q681" s="70">
        <v>2572</v>
      </c>
      <c r="R681" s="71">
        <v>1368140</v>
      </c>
      <c r="S681" s="74">
        <v>6345401</v>
      </c>
      <c r="T681" s="131"/>
      <c r="U681" s="218" t="s">
        <v>1715</v>
      </c>
    </row>
    <row r="682" spans="1:24" s="3" customFormat="1" ht="27.75" customHeight="1" x14ac:dyDescent="0.25">
      <c r="A682" s="53">
        <v>675</v>
      </c>
      <c r="B682" s="9" t="s">
        <v>133</v>
      </c>
      <c r="C682" s="9" t="s">
        <v>1408</v>
      </c>
      <c r="D682" s="9" t="s">
        <v>1413</v>
      </c>
      <c r="E682" s="10">
        <v>1989</v>
      </c>
      <c r="F682" s="10">
        <v>2049</v>
      </c>
      <c r="G682" s="12">
        <v>0</v>
      </c>
      <c r="H682" s="189">
        <v>0</v>
      </c>
      <c r="I682" s="210"/>
      <c r="J682" s="58">
        <v>0</v>
      </c>
      <c r="K682" s="8">
        <v>1989</v>
      </c>
      <c r="L682" s="8">
        <v>2049</v>
      </c>
      <c r="M682" s="8">
        <v>2049</v>
      </c>
      <c r="N682" s="8">
        <v>2284089</v>
      </c>
      <c r="O682" s="8">
        <v>4309965</v>
      </c>
      <c r="P682" s="8">
        <v>1989</v>
      </c>
      <c r="Q682" s="8">
        <v>1989</v>
      </c>
      <c r="R682" s="8">
        <v>0</v>
      </c>
      <c r="S682" s="161">
        <v>6594054</v>
      </c>
      <c r="T682" s="131"/>
      <c r="U682" s="218" t="s">
        <v>1715</v>
      </c>
      <c r="V682" s="1">
        <f>IF(F682&gt;=100000,0,ROUND(E682*2%,0))</f>
        <v>40</v>
      </c>
      <c r="W682" s="6">
        <f>IF(F682&lt;100000,X682,0)</f>
        <v>41</v>
      </c>
      <c r="X682" s="23">
        <f>ROUND(F682*2%,0)</f>
        <v>41</v>
      </c>
    </row>
    <row r="683" spans="1:24" s="3" customFormat="1" x14ac:dyDescent="0.25">
      <c r="A683" s="53">
        <v>676</v>
      </c>
      <c r="B683" s="9" t="s">
        <v>166</v>
      </c>
      <c r="C683" s="9" t="s">
        <v>179</v>
      </c>
      <c r="D683" s="9" t="s">
        <v>179</v>
      </c>
      <c r="E683" s="105">
        <v>3373</v>
      </c>
      <c r="F683" s="105">
        <v>3373</v>
      </c>
      <c r="G683" s="12">
        <v>0.91906314853246374</v>
      </c>
      <c r="H683" s="189">
        <v>0</v>
      </c>
      <c r="I683" s="210"/>
      <c r="J683" s="60">
        <v>0</v>
      </c>
      <c r="K683" s="161">
        <v>0</v>
      </c>
      <c r="L683" s="161">
        <v>3306</v>
      </c>
      <c r="M683" s="161">
        <v>3306</v>
      </c>
      <c r="N683" s="8">
        <v>0</v>
      </c>
      <c r="O683" s="8">
        <v>0</v>
      </c>
      <c r="P683" s="8">
        <v>0</v>
      </c>
      <c r="Q683" s="8">
        <v>0</v>
      </c>
      <c r="R683" s="8">
        <v>0</v>
      </c>
      <c r="S683" s="161">
        <v>0</v>
      </c>
      <c r="T683" s="131" t="s">
        <v>11</v>
      </c>
      <c r="U683" s="199"/>
    </row>
    <row r="684" spans="1:24" s="3" customFormat="1" x14ac:dyDescent="0.25">
      <c r="A684" s="53">
        <v>677</v>
      </c>
      <c r="B684" s="9" t="s">
        <v>166</v>
      </c>
      <c r="C684" s="9" t="s">
        <v>180</v>
      </c>
      <c r="D684" s="9" t="s">
        <v>197</v>
      </c>
      <c r="E684" s="105">
        <v>3273</v>
      </c>
      <c r="F684" s="105">
        <v>3273</v>
      </c>
      <c r="G684" s="12">
        <v>0</v>
      </c>
      <c r="H684" s="189">
        <v>0</v>
      </c>
      <c r="I684" s="210"/>
      <c r="J684" s="60">
        <v>0</v>
      </c>
      <c r="K684" s="161">
        <v>0</v>
      </c>
      <c r="L684" s="161">
        <v>3208</v>
      </c>
      <c r="M684" s="161">
        <v>3208</v>
      </c>
      <c r="N684" s="8">
        <v>0</v>
      </c>
      <c r="O684" s="8">
        <v>0</v>
      </c>
      <c r="P684" s="8">
        <v>0</v>
      </c>
      <c r="Q684" s="8">
        <v>0</v>
      </c>
      <c r="R684" s="8">
        <v>0</v>
      </c>
      <c r="S684" s="161">
        <v>0</v>
      </c>
      <c r="T684" s="131"/>
      <c r="U684" s="199"/>
    </row>
    <row r="685" spans="1:24" s="3" customFormat="1" x14ac:dyDescent="0.25">
      <c r="A685" s="53">
        <v>678</v>
      </c>
      <c r="B685" s="9" t="s">
        <v>166</v>
      </c>
      <c r="C685" s="9" t="s">
        <v>183</v>
      </c>
      <c r="D685" s="9" t="s">
        <v>183</v>
      </c>
      <c r="E685" s="10">
        <v>2933</v>
      </c>
      <c r="F685" s="10">
        <v>2933</v>
      </c>
      <c r="G685" s="12">
        <v>0.21172860552335493</v>
      </c>
      <c r="H685" s="189">
        <v>0</v>
      </c>
      <c r="I685" s="210"/>
      <c r="J685" s="60">
        <v>0</v>
      </c>
      <c r="K685" s="161">
        <v>0</v>
      </c>
      <c r="L685" s="161">
        <v>2874</v>
      </c>
      <c r="M685" s="161">
        <v>2874</v>
      </c>
      <c r="N685" s="8">
        <v>0</v>
      </c>
      <c r="O685" s="8">
        <v>0</v>
      </c>
      <c r="P685" s="8">
        <v>0</v>
      </c>
      <c r="Q685" s="8">
        <v>0</v>
      </c>
      <c r="R685" s="8">
        <v>0</v>
      </c>
      <c r="S685" s="161">
        <v>0</v>
      </c>
      <c r="T685" s="131" t="s">
        <v>11</v>
      </c>
      <c r="U685" s="199"/>
      <c r="V685" s="1">
        <f t="shared" ref="V685:V722" si="84">IF(F685&gt;=100000,0,ROUND(E685*2%,0))</f>
        <v>59</v>
      </c>
      <c r="W685" s="6">
        <f t="shared" ref="W685:W722" si="85">IF(F685&lt;100000,X685,0)</f>
        <v>59</v>
      </c>
      <c r="X685" s="23">
        <f t="shared" ref="X685:X722" si="86">ROUND(F685*2%,0)</f>
        <v>59</v>
      </c>
    </row>
    <row r="686" spans="1:24" s="3" customFormat="1" x14ac:dyDescent="0.25">
      <c r="A686" s="53">
        <v>679</v>
      </c>
      <c r="B686" s="9" t="s">
        <v>166</v>
      </c>
      <c r="C686" s="9" t="s">
        <v>185</v>
      </c>
      <c r="D686" s="9" t="s">
        <v>185</v>
      </c>
      <c r="E686" s="10">
        <v>2730</v>
      </c>
      <c r="F686" s="10">
        <v>2730</v>
      </c>
      <c r="G686" s="12">
        <v>1</v>
      </c>
      <c r="H686" s="189">
        <v>0</v>
      </c>
      <c r="I686" s="210"/>
      <c r="J686" s="58">
        <v>0</v>
      </c>
      <c r="K686" s="8">
        <v>0</v>
      </c>
      <c r="L686" s="8">
        <v>2675</v>
      </c>
      <c r="M686" s="8">
        <v>2675</v>
      </c>
      <c r="N686" s="8">
        <v>0</v>
      </c>
      <c r="O686" s="8">
        <v>0</v>
      </c>
      <c r="P686" s="8">
        <v>0</v>
      </c>
      <c r="Q686" s="8">
        <v>0</v>
      </c>
      <c r="R686" s="8">
        <v>0</v>
      </c>
      <c r="S686" s="161">
        <v>0</v>
      </c>
      <c r="T686" s="131" t="s">
        <v>11</v>
      </c>
      <c r="U686" s="199"/>
      <c r="V686" s="1">
        <f t="shared" si="84"/>
        <v>55</v>
      </c>
      <c r="W686" s="6">
        <f t="shared" si="85"/>
        <v>55</v>
      </c>
      <c r="X686" s="23">
        <f t="shared" si="86"/>
        <v>55</v>
      </c>
    </row>
    <row r="687" spans="1:24" s="3" customFormat="1" ht="21" x14ac:dyDescent="0.25">
      <c r="A687" s="53">
        <v>680</v>
      </c>
      <c r="B687" s="9" t="s">
        <v>166</v>
      </c>
      <c r="C687" s="9" t="s">
        <v>186</v>
      </c>
      <c r="D687" s="9" t="s">
        <v>206</v>
      </c>
      <c r="E687" s="10">
        <v>2669</v>
      </c>
      <c r="F687" s="10">
        <v>2669</v>
      </c>
      <c r="G687" s="12">
        <v>0</v>
      </c>
      <c r="H687" s="189">
        <v>0</v>
      </c>
      <c r="I687" s="210"/>
      <c r="J687" s="60">
        <v>0</v>
      </c>
      <c r="K687" s="161">
        <v>0</v>
      </c>
      <c r="L687" s="161">
        <v>2616</v>
      </c>
      <c r="M687" s="161">
        <v>2616</v>
      </c>
      <c r="N687" s="8">
        <v>0</v>
      </c>
      <c r="O687" s="8">
        <v>0</v>
      </c>
      <c r="P687" s="8">
        <v>0</v>
      </c>
      <c r="Q687" s="8">
        <v>0</v>
      </c>
      <c r="R687" s="8">
        <v>0</v>
      </c>
      <c r="S687" s="161">
        <v>0</v>
      </c>
      <c r="T687" s="131" t="s">
        <v>11</v>
      </c>
      <c r="U687" s="199"/>
      <c r="V687" s="1">
        <f t="shared" si="84"/>
        <v>53</v>
      </c>
      <c r="W687" s="6">
        <f t="shared" si="85"/>
        <v>53</v>
      </c>
      <c r="X687" s="23">
        <f t="shared" si="86"/>
        <v>53</v>
      </c>
    </row>
    <row r="688" spans="1:24" s="3" customFormat="1" x14ac:dyDescent="0.25">
      <c r="A688" s="53">
        <v>681</v>
      </c>
      <c r="B688" s="9" t="s">
        <v>166</v>
      </c>
      <c r="C688" s="9" t="s">
        <v>189</v>
      </c>
      <c r="D688" s="9" t="s">
        <v>202</v>
      </c>
      <c r="E688" s="10">
        <v>2301</v>
      </c>
      <c r="F688" s="10">
        <v>2301</v>
      </c>
      <c r="G688" s="12">
        <v>0.44502390265102126</v>
      </c>
      <c r="H688" s="189">
        <v>0</v>
      </c>
      <c r="I688" s="210"/>
      <c r="J688" s="60">
        <v>0</v>
      </c>
      <c r="K688" s="161">
        <v>0</v>
      </c>
      <c r="L688" s="161">
        <v>2255</v>
      </c>
      <c r="M688" s="161">
        <v>2255</v>
      </c>
      <c r="N688" s="8">
        <v>0</v>
      </c>
      <c r="O688" s="8">
        <v>0</v>
      </c>
      <c r="P688" s="8">
        <v>0</v>
      </c>
      <c r="Q688" s="8">
        <v>0</v>
      </c>
      <c r="R688" s="8">
        <v>0</v>
      </c>
      <c r="S688" s="161">
        <v>0</v>
      </c>
      <c r="T688" s="131" t="s">
        <v>11</v>
      </c>
      <c r="U688" s="199"/>
      <c r="V688" s="1">
        <f t="shared" si="84"/>
        <v>46</v>
      </c>
      <c r="W688" s="6">
        <f t="shared" si="85"/>
        <v>46</v>
      </c>
      <c r="X688" s="23">
        <f t="shared" si="86"/>
        <v>46</v>
      </c>
    </row>
    <row r="689" spans="1:24" s="3" customFormat="1" x14ac:dyDescent="0.25">
      <c r="A689" s="53">
        <v>682</v>
      </c>
      <c r="B689" s="9" t="s">
        <v>166</v>
      </c>
      <c r="C689" s="9" t="s">
        <v>190</v>
      </c>
      <c r="D689" s="9" t="s">
        <v>190</v>
      </c>
      <c r="E689" s="10">
        <v>2224</v>
      </c>
      <c r="F689" s="10">
        <v>2224</v>
      </c>
      <c r="G689" s="12">
        <v>0.4141187050359712</v>
      </c>
      <c r="H689" s="189">
        <v>0</v>
      </c>
      <c r="I689" s="210"/>
      <c r="J689" s="58">
        <v>0</v>
      </c>
      <c r="K689" s="8">
        <v>0</v>
      </c>
      <c r="L689" s="8">
        <v>2180</v>
      </c>
      <c r="M689" s="11">
        <v>2180</v>
      </c>
      <c r="N689" s="8">
        <v>0</v>
      </c>
      <c r="O689" s="8">
        <v>0</v>
      </c>
      <c r="P689" s="8">
        <v>0</v>
      </c>
      <c r="Q689" s="8">
        <v>0</v>
      </c>
      <c r="R689" s="8">
        <v>0</v>
      </c>
      <c r="S689" s="161">
        <v>0</v>
      </c>
      <c r="T689" s="131" t="s">
        <v>11</v>
      </c>
      <c r="U689" s="199"/>
      <c r="V689" s="1">
        <f t="shared" si="84"/>
        <v>44</v>
      </c>
      <c r="W689" s="6">
        <f t="shared" si="85"/>
        <v>44</v>
      </c>
      <c r="X689" s="23">
        <f t="shared" si="86"/>
        <v>44</v>
      </c>
    </row>
    <row r="690" spans="1:24" s="3" customFormat="1" x14ac:dyDescent="0.25">
      <c r="A690" s="53">
        <v>683</v>
      </c>
      <c r="B690" s="9" t="s">
        <v>166</v>
      </c>
      <c r="C690" s="9" t="s">
        <v>192</v>
      </c>
      <c r="D690" s="9" t="s">
        <v>192</v>
      </c>
      <c r="E690" s="10">
        <v>2159</v>
      </c>
      <c r="F690" s="10">
        <v>2159</v>
      </c>
      <c r="G690" s="12">
        <v>0.92172301991662808</v>
      </c>
      <c r="H690" s="189">
        <v>0</v>
      </c>
      <c r="I690" s="210"/>
      <c r="J690" s="60">
        <v>0</v>
      </c>
      <c r="K690" s="161">
        <v>125.82000000000016</v>
      </c>
      <c r="L690" s="161">
        <v>2116</v>
      </c>
      <c r="M690" s="161">
        <v>2116</v>
      </c>
      <c r="N690" s="8">
        <v>95863.599999999991</v>
      </c>
      <c r="O690" s="8">
        <v>2151777.0909090908</v>
      </c>
      <c r="P690" s="8">
        <v>2115.8200000000002</v>
      </c>
      <c r="Q690" s="8">
        <v>2115.8200000000002</v>
      </c>
      <c r="R690" s="8">
        <v>0</v>
      </c>
      <c r="S690" s="161">
        <v>2247640.6909090909</v>
      </c>
      <c r="T690" s="131"/>
      <c r="U690" s="199"/>
      <c r="V690" s="1">
        <f t="shared" si="84"/>
        <v>43</v>
      </c>
      <c r="W690" s="6">
        <f t="shared" si="85"/>
        <v>43</v>
      </c>
      <c r="X690" s="23">
        <f t="shared" si="86"/>
        <v>43</v>
      </c>
    </row>
    <row r="691" spans="1:24" s="3" customFormat="1" x14ac:dyDescent="0.25">
      <c r="A691" s="53">
        <v>684</v>
      </c>
      <c r="B691" s="9" t="s">
        <v>166</v>
      </c>
      <c r="C691" s="9" t="s">
        <v>193</v>
      </c>
      <c r="D691" s="9" t="s">
        <v>193</v>
      </c>
      <c r="E691" s="10">
        <v>2142</v>
      </c>
      <c r="F691" s="10">
        <v>2142</v>
      </c>
      <c r="G691" s="12">
        <v>1</v>
      </c>
      <c r="H691" s="189">
        <v>0</v>
      </c>
      <c r="I691" s="210"/>
      <c r="J691" s="60">
        <v>0</v>
      </c>
      <c r="K691" s="161">
        <v>0</v>
      </c>
      <c r="L691" s="161">
        <v>2099</v>
      </c>
      <c r="M691" s="161">
        <v>2099</v>
      </c>
      <c r="N691" s="8">
        <v>0</v>
      </c>
      <c r="O691" s="8">
        <v>0</v>
      </c>
      <c r="P691" s="8">
        <v>0</v>
      </c>
      <c r="Q691" s="8">
        <v>0</v>
      </c>
      <c r="R691" s="8">
        <v>0</v>
      </c>
      <c r="S691" s="161">
        <v>0</v>
      </c>
      <c r="T691" s="131" t="s">
        <v>11</v>
      </c>
      <c r="U691" s="199"/>
      <c r="V691" s="1">
        <f t="shared" si="84"/>
        <v>43</v>
      </c>
      <c r="W691" s="6">
        <f t="shared" si="85"/>
        <v>43</v>
      </c>
      <c r="X691" s="23">
        <f t="shared" si="86"/>
        <v>43</v>
      </c>
    </row>
    <row r="692" spans="1:24" s="3" customFormat="1" x14ac:dyDescent="0.25">
      <c r="A692" s="53">
        <v>685</v>
      </c>
      <c r="B692" s="9" t="s">
        <v>207</v>
      </c>
      <c r="C692" s="9" t="s">
        <v>222</v>
      </c>
      <c r="D692" s="9" t="s">
        <v>234</v>
      </c>
      <c r="E692" s="10">
        <v>2368</v>
      </c>
      <c r="F692" s="10">
        <v>2368</v>
      </c>
      <c r="G692" s="12">
        <v>0.6161317567567568</v>
      </c>
      <c r="H692" s="189">
        <v>0</v>
      </c>
      <c r="I692" s="210"/>
      <c r="J692" s="58">
        <v>0</v>
      </c>
      <c r="K692" s="8">
        <v>0</v>
      </c>
      <c r="L692" s="8">
        <v>2321</v>
      </c>
      <c r="M692" s="8">
        <v>2321</v>
      </c>
      <c r="N692" s="8">
        <v>0</v>
      </c>
      <c r="O692" s="8">
        <v>0</v>
      </c>
      <c r="P692" s="8">
        <v>2320.64</v>
      </c>
      <c r="Q692" s="8">
        <v>2320.64</v>
      </c>
      <c r="R692" s="8">
        <v>1407437.4620261083</v>
      </c>
      <c r="S692" s="161">
        <v>1407437.4620261083</v>
      </c>
      <c r="T692" s="131"/>
      <c r="U692" s="199"/>
      <c r="V692" s="1">
        <f t="shared" si="84"/>
        <v>47</v>
      </c>
      <c r="W692" s="6">
        <f t="shared" si="85"/>
        <v>47</v>
      </c>
      <c r="X692" s="23">
        <f t="shared" si="86"/>
        <v>47</v>
      </c>
    </row>
    <row r="693" spans="1:24" s="3" customFormat="1" x14ac:dyDescent="0.25">
      <c r="A693" s="53">
        <v>686</v>
      </c>
      <c r="B693" s="9" t="s">
        <v>207</v>
      </c>
      <c r="C693" s="9" t="s">
        <v>224</v>
      </c>
      <c r="D693" s="9" t="s">
        <v>236</v>
      </c>
      <c r="E693" s="10">
        <v>2096</v>
      </c>
      <c r="F693" s="10">
        <v>2096</v>
      </c>
      <c r="G693" s="12">
        <v>0.22853053435114504</v>
      </c>
      <c r="H693" s="189">
        <v>0</v>
      </c>
      <c r="I693" s="210"/>
      <c r="J693" s="60">
        <v>0</v>
      </c>
      <c r="K693" s="161">
        <v>0</v>
      </c>
      <c r="L693" s="161">
        <v>2054</v>
      </c>
      <c r="M693" s="161">
        <v>2054</v>
      </c>
      <c r="N693" s="8">
        <v>0</v>
      </c>
      <c r="O693" s="8">
        <v>0</v>
      </c>
      <c r="P693" s="8">
        <v>0</v>
      </c>
      <c r="Q693" s="8">
        <v>0</v>
      </c>
      <c r="R693" s="8">
        <v>0</v>
      </c>
      <c r="S693" s="161">
        <v>0</v>
      </c>
      <c r="T693" s="131" t="s">
        <v>11</v>
      </c>
      <c r="U693" s="199"/>
      <c r="V693" s="1">
        <f t="shared" si="84"/>
        <v>42</v>
      </c>
      <c r="W693" s="6">
        <f t="shared" si="85"/>
        <v>42</v>
      </c>
      <c r="X693" s="23">
        <f t="shared" si="86"/>
        <v>42</v>
      </c>
    </row>
    <row r="694" spans="1:24" s="3" customFormat="1" x14ac:dyDescent="0.25">
      <c r="A694" s="53">
        <v>687</v>
      </c>
      <c r="B694" s="9" t="s">
        <v>207</v>
      </c>
      <c r="C694" s="9" t="s">
        <v>1417</v>
      </c>
      <c r="D694" s="9" t="s">
        <v>1419</v>
      </c>
      <c r="E694" s="10">
        <v>2878</v>
      </c>
      <c r="F694" s="10">
        <v>2899</v>
      </c>
      <c r="G694" s="12">
        <v>0.30180000000000001</v>
      </c>
      <c r="H694" s="189">
        <v>0</v>
      </c>
      <c r="I694" s="210"/>
      <c r="J694" s="58">
        <v>0</v>
      </c>
      <c r="K694" s="8">
        <v>2009</v>
      </c>
      <c r="L694" s="8">
        <v>2899</v>
      </c>
      <c r="M694" s="8">
        <v>2899</v>
      </c>
      <c r="N694" s="8">
        <v>1977171</v>
      </c>
      <c r="O694" s="8">
        <v>4609638</v>
      </c>
      <c r="P694" s="8">
        <v>869</v>
      </c>
      <c r="Q694" s="8">
        <v>2878</v>
      </c>
      <c r="R694" s="8">
        <v>0</v>
      </c>
      <c r="S694" s="161">
        <v>6586809</v>
      </c>
      <c r="T694" s="131"/>
      <c r="U694" s="218" t="s">
        <v>1715</v>
      </c>
      <c r="V694" s="1">
        <f t="shared" si="84"/>
        <v>58</v>
      </c>
      <c r="W694" s="6">
        <f t="shared" si="85"/>
        <v>58</v>
      </c>
      <c r="X694" s="23">
        <f t="shared" si="86"/>
        <v>58</v>
      </c>
    </row>
    <row r="695" spans="1:24" s="3" customFormat="1" x14ac:dyDescent="0.25">
      <c r="A695" s="53">
        <v>688</v>
      </c>
      <c r="B695" s="9" t="s">
        <v>239</v>
      </c>
      <c r="C695" s="9" t="s">
        <v>246</v>
      </c>
      <c r="D695" s="9" t="s">
        <v>246</v>
      </c>
      <c r="E695" s="10">
        <v>4047</v>
      </c>
      <c r="F695" s="10">
        <v>4047</v>
      </c>
      <c r="G695" s="12">
        <v>0</v>
      </c>
      <c r="H695" s="189">
        <v>0</v>
      </c>
      <c r="I695" s="210"/>
      <c r="J695" s="60">
        <v>0</v>
      </c>
      <c r="K695" s="161">
        <v>0</v>
      </c>
      <c r="L695" s="161">
        <v>3966</v>
      </c>
      <c r="M695" s="161">
        <v>3966</v>
      </c>
      <c r="N695" s="8">
        <v>0</v>
      </c>
      <c r="O695" s="8">
        <v>0</v>
      </c>
      <c r="P695" s="8">
        <v>0</v>
      </c>
      <c r="Q695" s="8">
        <v>0</v>
      </c>
      <c r="R695" s="8">
        <v>0</v>
      </c>
      <c r="S695" s="161">
        <v>0</v>
      </c>
      <c r="T695" s="131" t="s">
        <v>11</v>
      </c>
      <c r="U695" s="199"/>
      <c r="V695" s="1">
        <f t="shared" si="84"/>
        <v>81</v>
      </c>
      <c r="W695" s="6">
        <f t="shared" si="85"/>
        <v>81</v>
      </c>
      <c r="X695" s="23">
        <f t="shared" si="86"/>
        <v>81</v>
      </c>
    </row>
    <row r="696" spans="1:24" s="3" customFormat="1" x14ac:dyDescent="0.25">
      <c r="A696" s="53">
        <v>689</v>
      </c>
      <c r="B696" s="9" t="s">
        <v>239</v>
      </c>
      <c r="C696" s="9" t="s">
        <v>247</v>
      </c>
      <c r="D696" s="9" t="s">
        <v>247</v>
      </c>
      <c r="E696" s="10">
        <v>3445</v>
      </c>
      <c r="F696" s="10">
        <v>3445</v>
      </c>
      <c r="G696" s="12">
        <v>0</v>
      </c>
      <c r="H696" s="189">
        <v>0</v>
      </c>
      <c r="I696" s="210"/>
      <c r="J696" s="60">
        <v>0</v>
      </c>
      <c r="K696" s="161">
        <v>0</v>
      </c>
      <c r="L696" s="161">
        <v>3376</v>
      </c>
      <c r="M696" s="161">
        <v>3376</v>
      </c>
      <c r="N696" s="8">
        <v>0</v>
      </c>
      <c r="O696" s="8">
        <v>0</v>
      </c>
      <c r="P696" s="8">
        <v>0</v>
      </c>
      <c r="Q696" s="8">
        <v>0</v>
      </c>
      <c r="R696" s="8">
        <v>0</v>
      </c>
      <c r="S696" s="161">
        <v>0</v>
      </c>
      <c r="T696" s="131" t="s">
        <v>11</v>
      </c>
      <c r="U696" s="199"/>
      <c r="V696" s="1">
        <f t="shared" si="84"/>
        <v>69</v>
      </c>
      <c r="W696" s="6">
        <f t="shared" si="85"/>
        <v>69</v>
      </c>
      <c r="X696" s="23">
        <f t="shared" si="86"/>
        <v>69</v>
      </c>
    </row>
    <row r="697" spans="1:24" s="3" customFormat="1" x14ac:dyDescent="0.25">
      <c r="A697" s="53">
        <v>690</v>
      </c>
      <c r="B697" s="9" t="s">
        <v>239</v>
      </c>
      <c r="C697" s="9" t="s">
        <v>248</v>
      </c>
      <c r="D697" s="9" t="s">
        <v>248</v>
      </c>
      <c r="E697" s="10">
        <v>2912</v>
      </c>
      <c r="F697" s="10">
        <v>2912</v>
      </c>
      <c r="G697" s="12">
        <v>0</v>
      </c>
      <c r="H697" s="189">
        <v>0</v>
      </c>
      <c r="I697" s="210"/>
      <c r="J697" s="58">
        <v>0</v>
      </c>
      <c r="K697" s="8">
        <v>0</v>
      </c>
      <c r="L697" s="8">
        <v>2854</v>
      </c>
      <c r="M697" s="8">
        <v>2854</v>
      </c>
      <c r="N697" s="8">
        <v>0</v>
      </c>
      <c r="O697" s="8">
        <v>0</v>
      </c>
      <c r="P697" s="8">
        <v>0</v>
      </c>
      <c r="Q697" s="8">
        <v>0</v>
      </c>
      <c r="R697" s="8">
        <v>0</v>
      </c>
      <c r="S697" s="161">
        <v>0</v>
      </c>
      <c r="T697" s="131" t="s">
        <v>11</v>
      </c>
      <c r="U697" s="199"/>
      <c r="V697" s="1">
        <f t="shared" si="84"/>
        <v>58</v>
      </c>
      <c r="W697" s="6">
        <f t="shared" si="85"/>
        <v>58</v>
      </c>
      <c r="X697" s="23">
        <f t="shared" si="86"/>
        <v>58</v>
      </c>
    </row>
    <row r="698" spans="1:24" s="3" customFormat="1" x14ac:dyDescent="0.25">
      <c r="A698" s="53">
        <v>691</v>
      </c>
      <c r="B698" s="9" t="s">
        <v>239</v>
      </c>
      <c r="C698" s="9" t="s">
        <v>244</v>
      </c>
      <c r="D698" s="9" t="s">
        <v>262</v>
      </c>
      <c r="E698" s="10">
        <v>2765</v>
      </c>
      <c r="F698" s="10">
        <v>2765</v>
      </c>
      <c r="G698" s="12">
        <v>0.4097649186256781</v>
      </c>
      <c r="H698" s="189">
        <v>0</v>
      </c>
      <c r="I698" s="210"/>
      <c r="J698" s="60">
        <v>0</v>
      </c>
      <c r="K698" s="161">
        <v>1576.6999999999998</v>
      </c>
      <c r="L698" s="161">
        <v>2710</v>
      </c>
      <c r="M698" s="161">
        <v>2710</v>
      </c>
      <c r="N698" s="8">
        <v>4707334.7333333334</v>
      </c>
      <c r="O698" s="8">
        <v>4848495</v>
      </c>
      <c r="P698" s="8">
        <v>2709.7</v>
      </c>
      <c r="Q698" s="8">
        <v>2709.7</v>
      </c>
      <c r="R698" s="8">
        <v>0</v>
      </c>
      <c r="S698" s="161">
        <v>9555829.7333333343</v>
      </c>
      <c r="T698" s="131"/>
      <c r="U698" s="199"/>
      <c r="V698" s="1">
        <f t="shared" si="84"/>
        <v>55</v>
      </c>
      <c r="W698" s="6">
        <f t="shared" si="85"/>
        <v>55</v>
      </c>
      <c r="X698" s="23">
        <f t="shared" si="86"/>
        <v>55</v>
      </c>
    </row>
    <row r="699" spans="1:24" s="3" customFormat="1" x14ac:dyDescent="0.25">
      <c r="A699" s="53">
        <v>692</v>
      </c>
      <c r="B699" s="9" t="s">
        <v>239</v>
      </c>
      <c r="C699" s="9" t="s">
        <v>249</v>
      </c>
      <c r="D699" s="9" t="s">
        <v>263</v>
      </c>
      <c r="E699" s="10">
        <v>2402</v>
      </c>
      <c r="F699" s="10">
        <v>2402</v>
      </c>
      <c r="G699" s="12">
        <v>0.13905079100749376</v>
      </c>
      <c r="H699" s="189">
        <v>0</v>
      </c>
      <c r="I699" s="210"/>
      <c r="J699" s="60">
        <v>0</v>
      </c>
      <c r="K699" s="161">
        <v>0</v>
      </c>
      <c r="L699" s="161">
        <v>2354</v>
      </c>
      <c r="M699" s="161">
        <v>2354</v>
      </c>
      <c r="N699" s="8">
        <v>0</v>
      </c>
      <c r="O699" s="8">
        <v>0</v>
      </c>
      <c r="P699" s="8">
        <v>0</v>
      </c>
      <c r="Q699" s="8">
        <v>0</v>
      </c>
      <c r="R699" s="8">
        <v>0</v>
      </c>
      <c r="S699" s="161">
        <v>0</v>
      </c>
      <c r="T699" s="131" t="s">
        <v>11</v>
      </c>
      <c r="U699" s="199"/>
      <c r="V699" s="1">
        <f t="shared" si="84"/>
        <v>48</v>
      </c>
      <c r="W699" s="6">
        <f t="shared" si="85"/>
        <v>48</v>
      </c>
      <c r="X699" s="23">
        <f t="shared" si="86"/>
        <v>48</v>
      </c>
    </row>
    <row r="700" spans="1:24" s="3" customFormat="1" x14ac:dyDescent="0.25">
      <c r="A700" s="53">
        <v>693</v>
      </c>
      <c r="B700" s="9" t="s">
        <v>239</v>
      </c>
      <c r="C700" s="9" t="s">
        <v>250</v>
      </c>
      <c r="D700" s="9" t="s">
        <v>250</v>
      </c>
      <c r="E700" s="10">
        <v>2354</v>
      </c>
      <c r="F700" s="10">
        <v>2354</v>
      </c>
      <c r="G700" s="12">
        <v>0</v>
      </c>
      <c r="H700" s="189">
        <v>0</v>
      </c>
      <c r="I700" s="210"/>
      <c r="J700" s="60">
        <v>0</v>
      </c>
      <c r="K700" s="161">
        <v>0</v>
      </c>
      <c r="L700" s="161">
        <v>2307</v>
      </c>
      <c r="M700" s="161">
        <v>2307</v>
      </c>
      <c r="N700" s="8">
        <v>0</v>
      </c>
      <c r="O700" s="8">
        <v>0</v>
      </c>
      <c r="P700" s="8">
        <v>0</v>
      </c>
      <c r="Q700" s="8">
        <v>0</v>
      </c>
      <c r="R700" s="8">
        <v>0</v>
      </c>
      <c r="S700" s="161">
        <v>0</v>
      </c>
      <c r="T700" s="131" t="s">
        <v>11</v>
      </c>
      <c r="U700" s="199"/>
      <c r="V700" s="1">
        <f t="shared" si="84"/>
        <v>47</v>
      </c>
      <c r="W700" s="6">
        <f t="shared" si="85"/>
        <v>47</v>
      </c>
      <c r="X700" s="23">
        <f t="shared" si="86"/>
        <v>47</v>
      </c>
    </row>
    <row r="701" spans="1:24" s="3" customFormat="1" x14ac:dyDescent="0.25">
      <c r="A701" s="53">
        <v>694</v>
      </c>
      <c r="B701" s="9" t="s">
        <v>239</v>
      </c>
      <c r="C701" s="9" t="s">
        <v>251</v>
      </c>
      <c r="D701" s="9" t="s">
        <v>251</v>
      </c>
      <c r="E701" s="10">
        <v>2107</v>
      </c>
      <c r="F701" s="10">
        <v>2107</v>
      </c>
      <c r="G701" s="12">
        <v>0</v>
      </c>
      <c r="H701" s="189">
        <v>0</v>
      </c>
      <c r="I701" s="210"/>
      <c r="J701" s="60">
        <v>0</v>
      </c>
      <c r="K701" s="161">
        <v>0</v>
      </c>
      <c r="L701" s="161">
        <v>2065</v>
      </c>
      <c r="M701" s="161">
        <v>2065</v>
      </c>
      <c r="N701" s="8">
        <v>0</v>
      </c>
      <c r="O701" s="8">
        <v>0</v>
      </c>
      <c r="P701" s="8">
        <v>0</v>
      </c>
      <c r="Q701" s="8">
        <v>0</v>
      </c>
      <c r="R701" s="8">
        <v>0</v>
      </c>
      <c r="S701" s="161">
        <v>0</v>
      </c>
      <c r="T701" s="131" t="s">
        <v>11</v>
      </c>
      <c r="U701" s="199"/>
      <c r="V701" s="1">
        <f t="shared" si="84"/>
        <v>42</v>
      </c>
      <c r="W701" s="6">
        <f t="shared" si="85"/>
        <v>42</v>
      </c>
      <c r="X701" s="23">
        <f t="shared" si="86"/>
        <v>42</v>
      </c>
    </row>
    <row r="702" spans="1:24" s="3" customFormat="1" x14ac:dyDescent="0.25">
      <c r="A702" s="53">
        <v>695</v>
      </c>
      <c r="B702" s="9" t="s">
        <v>264</v>
      </c>
      <c r="C702" s="9" t="s">
        <v>269</v>
      </c>
      <c r="D702" s="9" t="s">
        <v>269</v>
      </c>
      <c r="E702" s="10">
        <v>3740</v>
      </c>
      <c r="F702" s="10">
        <v>3874</v>
      </c>
      <c r="G702" s="12">
        <v>0.58389999999999997</v>
      </c>
      <c r="H702" s="189">
        <v>0</v>
      </c>
      <c r="I702" s="210"/>
      <c r="J702" s="60">
        <v>0</v>
      </c>
      <c r="K702" s="161">
        <v>0</v>
      </c>
      <c r="L702" s="161">
        <v>2891</v>
      </c>
      <c r="M702" s="161">
        <v>2891</v>
      </c>
      <c r="N702" s="8">
        <v>0</v>
      </c>
      <c r="O702" s="8">
        <v>3946862</v>
      </c>
      <c r="P702" s="8">
        <v>2891</v>
      </c>
      <c r="Q702" s="8">
        <v>2891</v>
      </c>
      <c r="R702" s="8">
        <v>0</v>
      </c>
      <c r="S702" s="161">
        <v>3946862</v>
      </c>
      <c r="T702" s="131"/>
      <c r="U702" s="199"/>
      <c r="V702" s="1">
        <f t="shared" si="84"/>
        <v>75</v>
      </c>
      <c r="W702" s="6">
        <f t="shared" si="85"/>
        <v>77</v>
      </c>
      <c r="X702" s="23">
        <f t="shared" si="86"/>
        <v>77</v>
      </c>
    </row>
    <row r="703" spans="1:24" s="3" customFormat="1" x14ac:dyDescent="0.25">
      <c r="A703" s="53">
        <v>696</v>
      </c>
      <c r="B703" s="9" t="s">
        <v>264</v>
      </c>
      <c r="C703" s="9" t="s">
        <v>270</v>
      </c>
      <c r="D703" s="9" t="s">
        <v>270</v>
      </c>
      <c r="E703" s="10">
        <v>3294</v>
      </c>
      <c r="F703" s="10">
        <v>3528</v>
      </c>
      <c r="G703" s="12">
        <v>0.87674559805707342</v>
      </c>
      <c r="H703" s="189">
        <v>0</v>
      </c>
      <c r="I703" s="210"/>
      <c r="J703" s="60">
        <v>0</v>
      </c>
      <c r="K703" s="161">
        <v>0</v>
      </c>
      <c r="L703" s="161">
        <v>3457</v>
      </c>
      <c r="M703" s="161">
        <v>3457</v>
      </c>
      <c r="N703" s="8">
        <v>0</v>
      </c>
      <c r="O703" s="8">
        <v>0</v>
      </c>
      <c r="P703" s="8">
        <v>0</v>
      </c>
      <c r="Q703" s="8">
        <v>0</v>
      </c>
      <c r="R703" s="8">
        <v>0</v>
      </c>
      <c r="S703" s="161">
        <v>0</v>
      </c>
      <c r="T703" s="131" t="s">
        <v>11</v>
      </c>
      <c r="U703" s="199"/>
      <c r="V703" s="1">
        <f t="shared" si="84"/>
        <v>66</v>
      </c>
      <c r="W703" s="6">
        <f t="shared" si="85"/>
        <v>71</v>
      </c>
      <c r="X703" s="23">
        <f t="shared" si="86"/>
        <v>71</v>
      </c>
    </row>
    <row r="704" spans="1:24" s="3" customFormat="1" x14ac:dyDescent="0.25">
      <c r="A704" s="53">
        <v>697</v>
      </c>
      <c r="B704" s="9" t="s">
        <v>264</v>
      </c>
      <c r="C704" s="9" t="s">
        <v>272</v>
      </c>
      <c r="D704" s="9" t="s">
        <v>272</v>
      </c>
      <c r="E704" s="10">
        <v>3296</v>
      </c>
      <c r="F704" s="10">
        <v>3371</v>
      </c>
      <c r="G704" s="12">
        <v>0.83879999999999999</v>
      </c>
      <c r="H704" s="189">
        <v>0</v>
      </c>
      <c r="I704" s="210"/>
      <c r="J704" s="60">
        <v>0</v>
      </c>
      <c r="K704" s="161">
        <v>490</v>
      </c>
      <c r="L704" s="161">
        <v>3053</v>
      </c>
      <c r="M704" s="161">
        <v>3053</v>
      </c>
      <c r="N704" s="8">
        <v>1071145</v>
      </c>
      <c r="O704" s="8">
        <v>4573924</v>
      </c>
      <c r="P704" s="8">
        <v>3053</v>
      </c>
      <c r="Q704" s="8">
        <v>3053</v>
      </c>
      <c r="R704" s="8">
        <v>0</v>
      </c>
      <c r="S704" s="161">
        <v>5645069</v>
      </c>
      <c r="T704" s="131"/>
      <c r="U704" s="199"/>
      <c r="V704" s="1">
        <f t="shared" si="84"/>
        <v>66</v>
      </c>
      <c r="W704" s="6">
        <f t="shared" si="85"/>
        <v>67</v>
      </c>
      <c r="X704" s="23">
        <f t="shared" si="86"/>
        <v>67</v>
      </c>
    </row>
    <row r="705" spans="1:24" s="3" customFormat="1" x14ac:dyDescent="0.25">
      <c r="A705" s="53">
        <v>698</v>
      </c>
      <c r="B705" s="9" t="s">
        <v>264</v>
      </c>
      <c r="C705" s="9" t="s">
        <v>274</v>
      </c>
      <c r="D705" s="9" t="s">
        <v>274</v>
      </c>
      <c r="E705" s="10">
        <v>2825</v>
      </c>
      <c r="F705" s="10">
        <v>2897</v>
      </c>
      <c r="G705" s="12">
        <v>0.872</v>
      </c>
      <c r="H705" s="189">
        <v>0</v>
      </c>
      <c r="I705" s="210"/>
      <c r="J705" s="60">
        <v>0</v>
      </c>
      <c r="K705" s="161">
        <v>334</v>
      </c>
      <c r="L705" s="161">
        <v>2026</v>
      </c>
      <c r="M705" s="161"/>
      <c r="N705" s="8">
        <v>2042752</v>
      </c>
      <c r="O705" s="8">
        <v>4535442</v>
      </c>
      <c r="P705" s="8">
        <v>2026</v>
      </c>
      <c r="Q705" s="8"/>
      <c r="R705" s="8">
        <v>0</v>
      </c>
      <c r="S705" s="161">
        <v>6578194</v>
      </c>
      <c r="T705" s="131"/>
      <c r="U705" s="199"/>
      <c r="V705" s="1">
        <f t="shared" si="84"/>
        <v>57</v>
      </c>
      <c r="W705" s="6">
        <f t="shared" si="85"/>
        <v>58</v>
      </c>
      <c r="X705" s="23">
        <f t="shared" si="86"/>
        <v>58</v>
      </c>
    </row>
    <row r="706" spans="1:24" s="3" customFormat="1" x14ac:dyDescent="0.25">
      <c r="A706" s="53">
        <v>699</v>
      </c>
      <c r="B706" s="9" t="s">
        <v>264</v>
      </c>
      <c r="C706" s="9" t="s">
        <v>276</v>
      </c>
      <c r="D706" s="9" t="s">
        <v>276</v>
      </c>
      <c r="E706" s="10">
        <v>2604</v>
      </c>
      <c r="F706" s="10">
        <v>2671</v>
      </c>
      <c r="G706" s="12">
        <v>0.26119999999999999</v>
      </c>
      <c r="H706" s="189">
        <v>0</v>
      </c>
      <c r="I706" s="210"/>
      <c r="J706" s="60">
        <v>0</v>
      </c>
      <c r="K706" s="161">
        <v>2400</v>
      </c>
      <c r="L706" s="161">
        <v>1291</v>
      </c>
      <c r="M706" s="161"/>
      <c r="N706" s="8">
        <v>807529</v>
      </c>
      <c r="O706" s="8">
        <v>2091253</v>
      </c>
      <c r="P706" s="8">
        <v>1291</v>
      </c>
      <c r="Q706" s="8"/>
      <c r="R706" s="8">
        <v>0</v>
      </c>
      <c r="S706" s="161">
        <v>2898782</v>
      </c>
      <c r="T706" s="131"/>
      <c r="U706" s="199"/>
      <c r="V706" s="1">
        <f t="shared" si="84"/>
        <v>52</v>
      </c>
      <c r="W706" s="6">
        <f t="shared" si="85"/>
        <v>53</v>
      </c>
      <c r="X706" s="23">
        <f t="shared" si="86"/>
        <v>53</v>
      </c>
    </row>
    <row r="707" spans="1:24" s="3" customFormat="1" x14ac:dyDescent="0.25">
      <c r="A707" s="53">
        <v>700</v>
      </c>
      <c r="B707" s="9" t="s">
        <v>264</v>
      </c>
      <c r="C707" s="9" t="s">
        <v>277</v>
      </c>
      <c r="D707" s="9" t="s">
        <v>277</v>
      </c>
      <c r="E707" s="10">
        <v>2826</v>
      </c>
      <c r="F707" s="10">
        <v>3098</v>
      </c>
      <c r="G707" s="12">
        <v>0.55669999999999997</v>
      </c>
      <c r="H707" s="189">
        <v>0</v>
      </c>
      <c r="I707" s="210"/>
      <c r="J707" s="60">
        <v>0</v>
      </c>
      <c r="K707" s="161">
        <v>0</v>
      </c>
      <c r="L707" s="161">
        <v>2097</v>
      </c>
      <c r="M707" s="161"/>
      <c r="N707" s="8">
        <v>0</v>
      </c>
      <c r="O707" s="8">
        <v>3676911</v>
      </c>
      <c r="P707" s="8">
        <v>2097</v>
      </c>
      <c r="Q707" s="8"/>
      <c r="R707" s="8">
        <v>0</v>
      </c>
      <c r="S707" s="161">
        <v>3676911</v>
      </c>
      <c r="T707" s="131"/>
      <c r="U707" s="199"/>
      <c r="V707" s="1">
        <f t="shared" si="84"/>
        <v>57</v>
      </c>
      <c r="W707" s="6">
        <f t="shared" si="85"/>
        <v>62</v>
      </c>
      <c r="X707" s="23">
        <f t="shared" si="86"/>
        <v>62</v>
      </c>
    </row>
    <row r="708" spans="1:24" s="3" customFormat="1" x14ac:dyDescent="0.25">
      <c r="A708" s="53">
        <v>701</v>
      </c>
      <c r="B708" s="9" t="s">
        <v>264</v>
      </c>
      <c r="C708" s="9" t="s">
        <v>278</v>
      </c>
      <c r="D708" s="9" t="s">
        <v>278</v>
      </c>
      <c r="E708" s="10">
        <v>2140</v>
      </c>
      <c r="F708" s="10">
        <v>2218</v>
      </c>
      <c r="G708" s="12">
        <v>0.48970000000000002</v>
      </c>
      <c r="H708" s="189">
        <v>0</v>
      </c>
      <c r="I708" s="210"/>
      <c r="J708" s="60">
        <v>0</v>
      </c>
      <c r="K708" s="161">
        <v>1971</v>
      </c>
      <c r="L708" s="161">
        <v>1950</v>
      </c>
      <c r="M708" s="161"/>
      <c r="N708" s="8">
        <v>876624</v>
      </c>
      <c r="O708" s="8">
        <v>2170103</v>
      </c>
      <c r="P708" s="8">
        <v>1950</v>
      </c>
      <c r="Q708" s="8"/>
      <c r="R708" s="8">
        <v>0</v>
      </c>
      <c r="S708" s="161">
        <v>3046727</v>
      </c>
      <c r="T708" s="131"/>
      <c r="U708" s="199"/>
      <c r="V708" s="1">
        <f t="shared" si="84"/>
        <v>43</v>
      </c>
      <c r="W708" s="6">
        <f t="shared" si="85"/>
        <v>44</v>
      </c>
      <c r="X708" s="23">
        <f t="shared" si="86"/>
        <v>44</v>
      </c>
    </row>
    <row r="709" spans="1:24" s="3" customFormat="1" x14ac:dyDescent="0.25">
      <c r="A709" s="53">
        <v>702</v>
      </c>
      <c r="B709" s="9" t="s">
        <v>264</v>
      </c>
      <c r="C709" s="9" t="s">
        <v>279</v>
      </c>
      <c r="D709" s="9" t="s">
        <v>279</v>
      </c>
      <c r="E709" s="10">
        <v>2192</v>
      </c>
      <c r="F709" s="10">
        <v>2300</v>
      </c>
      <c r="G709" s="12">
        <v>0.92</v>
      </c>
      <c r="H709" s="189">
        <v>0</v>
      </c>
      <c r="I709" s="210"/>
      <c r="J709" s="58">
        <v>0</v>
      </c>
      <c r="K709" s="8">
        <v>2022</v>
      </c>
      <c r="L709" s="8">
        <v>2130</v>
      </c>
      <c r="M709" s="8">
        <v>2130</v>
      </c>
      <c r="N709" s="8">
        <v>1711574</v>
      </c>
      <c r="O709" s="8">
        <v>5375861</v>
      </c>
      <c r="P709" s="8">
        <v>2130</v>
      </c>
      <c r="Q709" s="8">
        <v>2130</v>
      </c>
      <c r="R709" s="8">
        <v>0</v>
      </c>
      <c r="S709" s="161">
        <v>7087435</v>
      </c>
      <c r="T709" s="131"/>
      <c r="U709" s="199"/>
      <c r="V709" s="1">
        <f t="shared" si="84"/>
        <v>44</v>
      </c>
      <c r="W709" s="6">
        <f t="shared" si="85"/>
        <v>46</v>
      </c>
      <c r="X709" s="23">
        <f t="shared" si="86"/>
        <v>46</v>
      </c>
    </row>
    <row r="710" spans="1:24" s="3" customFormat="1" ht="21" x14ac:dyDescent="0.25">
      <c r="A710" s="53">
        <v>703</v>
      </c>
      <c r="B710" s="9" t="s">
        <v>1420</v>
      </c>
      <c r="C710" s="9" t="s">
        <v>1421</v>
      </c>
      <c r="D710" s="9" t="s">
        <v>1422</v>
      </c>
      <c r="E710" s="10">
        <v>2856</v>
      </c>
      <c r="F710" s="10">
        <v>2929</v>
      </c>
      <c r="G710" s="12">
        <v>0</v>
      </c>
      <c r="H710" s="189">
        <v>0</v>
      </c>
      <c r="I710" s="210"/>
      <c r="J710" s="58">
        <v>0</v>
      </c>
      <c r="K710" s="8">
        <v>2856</v>
      </c>
      <c r="L710" s="8">
        <v>2929</v>
      </c>
      <c r="M710" s="8">
        <v>2929</v>
      </c>
      <c r="N710" s="8">
        <v>2042752</v>
      </c>
      <c r="O710" s="8">
        <v>4535442</v>
      </c>
      <c r="P710" s="8">
        <v>2026</v>
      </c>
      <c r="Q710" s="8"/>
      <c r="R710" s="8">
        <v>0</v>
      </c>
      <c r="S710" s="161">
        <v>6578194</v>
      </c>
      <c r="T710" s="131"/>
      <c r="U710" s="218" t="s">
        <v>1715</v>
      </c>
      <c r="V710" s="1">
        <f t="shared" si="84"/>
        <v>57</v>
      </c>
      <c r="W710" s="6">
        <f t="shared" si="85"/>
        <v>59</v>
      </c>
      <c r="X710" s="23">
        <f t="shared" si="86"/>
        <v>59</v>
      </c>
    </row>
    <row r="711" spans="1:24" s="3" customFormat="1" x14ac:dyDescent="0.25">
      <c r="A711" s="53">
        <v>704</v>
      </c>
      <c r="B711" s="9" t="s">
        <v>282</v>
      </c>
      <c r="C711" s="9" t="s">
        <v>294</v>
      </c>
      <c r="D711" s="9" t="s">
        <v>294</v>
      </c>
      <c r="E711" s="10">
        <v>4319</v>
      </c>
      <c r="F711" s="10">
        <v>4319</v>
      </c>
      <c r="G711" s="12">
        <v>0.96897429960639025</v>
      </c>
      <c r="H711" s="189">
        <v>0</v>
      </c>
      <c r="I711" s="210"/>
      <c r="J711" s="60">
        <v>0</v>
      </c>
      <c r="K711" s="161">
        <v>0</v>
      </c>
      <c r="L711" s="161">
        <v>4233</v>
      </c>
      <c r="M711" s="161">
        <v>4233</v>
      </c>
      <c r="N711" s="8">
        <v>0</v>
      </c>
      <c r="O711" s="8">
        <v>0</v>
      </c>
      <c r="P711" s="8">
        <v>0</v>
      </c>
      <c r="Q711" s="8">
        <v>0</v>
      </c>
      <c r="R711" s="8">
        <v>0</v>
      </c>
      <c r="S711" s="161">
        <v>0</v>
      </c>
      <c r="T711" s="131" t="s">
        <v>11</v>
      </c>
      <c r="U711" s="199"/>
      <c r="V711" s="1">
        <f t="shared" si="84"/>
        <v>86</v>
      </c>
      <c r="W711" s="6">
        <f t="shared" si="85"/>
        <v>86</v>
      </c>
      <c r="X711" s="23">
        <f t="shared" si="86"/>
        <v>86</v>
      </c>
    </row>
    <row r="712" spans="1:24" s="3" customFormat="1" x14ac:dyDescent="0.25">
      <c r="A712" s="53">
        <v>705</v>
      </c>
      <c r="B712" s="9" t="s">
        <v>282</v>
      </c>
      <c r="C712" s="9" t="s">
        <v>296</v>
      </c>
      <c r="D712" s="9" t="s">
        <v>296</v>
      </c>
      <c r="E712" s="10">
        <v>4119</v>
      </c>
      <c r="F712" s="10">
        <v>4119</v>
      </c>
      <c r="G712" s="12">
        <v>0.38868657441126486</v>
      </c>
      <c r="H712" s="189">
        <v>0</v>
      </c>
      <c r="I712" s="210"/>
      <c r="J712" s="60">
        <v>0</v>
      </c>
      <c r="K712" s="161">
        <v>0</v>
      </c>
      <c r="L712" s="161">
        <v>4037</v>
      </c>
      <c r="M712" s="161">
        <v>4037</v>
      </c>
      <c r="N712" s="8">
        <v>0</v>
      </c>
      <c r="O712" s="8">
        <v>0</v>
      </c>
      <c r="P712" s="8">
        <v>0</v>
      </c>
      <c r="Q712" s="8">
        <v>0</v>
      </c>
      <c r="R712" s="8">
        <v>0</v>
      </c>
      <c r="S712" s="161">
        <v>0</v>
      </c>
      <c r="T712" s="131" t="s">
        <v>11</v>
      </c>
      <c r="U712" s="199"/>
      <c r="V712" s="1">
        <f t="shared" si="84"/>
        <v>82</v>
      </c>
      <c r="W712" s="6">
        <f t="shared" si="85"/>
        <v>82</v>
      </c>
      <c r="X712" s="23">
        <f t="shared" si="86"/>
        <v>82</v>
      </c>
    </row>
    <row r="713" spans="1:24" s="3" customFormat="1" ht="21" customHeight="1" x14ac:dyDescent="0.25">
      <c r="A713" s="53">
        <v>706</v>
      </c>
      <c r="B713" s="9" t="s">
        <v>282</v>
      </c>
      <c r="C713" s="9" t="s">
        <v>298</v>
      </c>
      <c r="D713" s="9" t="s">
        <v>298</v>
      </c>
      <c r="E713" s="10">
        <v>3771</v>
      </c>
      <c r="F713" s="10">
        <v>3771</v>
      </c>
      <c r="G713" s="12">
        <v>0</v>
      </c>
      <c r="H713" s="189">
        <v>0</v>
      </c>
      <c r="I713" s="210"/>
      <c r="J713" s="60">
        <v>0</v>
      </c>
      <c r="K713" s="161">
        <v>0</v>
      </c>
      <c r="L713" s="161">
        <v>3696</v>
      </c>
      <c r="M713" s="161">
        <v>3696</v>
      </c>
      <c r="N713" s="8">
        <v>0</v>
      </c>
      <c r="O713" s="8">
        <v>0</v>
      </c>
      <c r="P713" s="8">
        <v>0</v>
      </c>
      <c r="Q713" s="8">
        <v>0</v>
      </c>
      <c r="R713" s="8">
        <v>0</v>
      </c>
      <c r="S713" s="161">
        <v>0</v>
      </c>
      <c r="T713" s="131" t="s">
        <v>11</v>
      </c>
      <c r="U713" s="199"/>
      <c r="V713" s="1">
        <f t="shared" si="84"/>
        <v>75</v>
      </c>
      <c r="W713" s="6">
        <f t="shared" si="85"/>
        <v>75</v>
      </c>
      <c r="X713" s="23">
        <f t="shared" si="86"/>
        <v>75</v>
      </c>
    </row>
    <row r="714" spans="1:24" s="3" customFormat="1" ht="24.75" customHeight="1" x14ac:dyDescent="0.25">
      <c r="A714" s="53">
        <v>707</v>
      </c>
      <c r="B714" s="9" t="s">
        <v>282</v>
      </c>
      <c r="C714" s="9" t="s">
        <v>299</v>
      </c>
      <c r="D714" s="9" t="s">
        <v>299</v>
      </c>
      <c r="E714" s="10">
        <v>3679</v>
      </c>
      <c r="F714" s="10">
        <v>3679</v>
      </c>
      <c r="G714" s="12">
        <v>0.88719760804566461</v>
      </c>
      <c r="H714" s="189">
        <v>0</v>
      </c>
      <c r="I714" s="210"/>
      <c r="J714" s="60">
        <v>0</v>
      </c>
      <c r="K714" s="161">
        <v>341.42000000000007</v>
      </c>
      <c r="L714" s="161">
        <v>3605</v>
      </c>
      <c r="M714" s="161">
        <v>3605</v>
      </c>
      <c r="N714" s="8">
        <v>146305.74736842106</v>
      </c>
      <c r="O714" s="8">
        <v>2297316</v>
      </c>
      <c r="P714" s="8">
        <v>3605.42</v>
      </c>
      <c r="Q714" s="8">
        <v>3605.42</v>
      </c>
      <c r="R714" s="8">
        <v>0</v>
      </c>
      <c r="S714" s="161">
        <v>2443621.7473684209</v>
      </c>
      <c r="T714" s="131"/>
      <c r="U714" s="199"/>
      <c r="V714" s="1">
        <f t="shared" si="84"/>
        <v>74</v>
      </c>
      <c r="W714" s="6">
        <f t="shared" si="85"/>
        <v>74</v>
      </c>
      <c r="X714" s="23">
        <f t="shared" si="86"/>
        <v>74</v>
      </c>
    </row>
    <row r="715" spans="1:24" s="3" customFormat="1" x14ac:dyDescent="0.25">
      <c r="A715" s="53">
        <v>708</v>
      </c>
      <c r="B715" s="9" t="s">
        <v>282</v>
      </c>
      <c r="C715" s="9" t="s">
        <v>302</v>
      </c>
      <c r="D715" s="9" t="s">
        <v>302</v>
      </c>
      <c r="E715" s="10">
        <v>3237</v>
      </c>
      <c r="F715" s="10">
        <v>3237</v>
      </c>
      <c r="G715" s="12">
        <v>0.73957367933271545</v>
      </c>
      <c r="H715" s="189">
        <v>0</v>
      </c>
      <c r="I715" s="210"/>
      <c r="J715" s="58">
        <v>0</v>
      </c>
      <c r="K715" s="8">
        <v>0</v>
      </c>
      <c r="L715" s="8">
        <v>3172</v>
      </c>
      <c r="M715" s="8">
        <v>3172</v>
      </c>
      <c r="N715" s="8">
        <v>0</v>
      </c>
      <c r="O715" s="8">
        <v>0</v>
      </c>
      <c r="P715" s="8">
        <v>0</v>
      </c>
      <c r="Q715" s="8">
        <v>0</v>
      </c>
      <c r="R715" s="8">
        <v>0</v>
      </c>
      <c r="S715" s="161">
        <v>0</v>
      </c>
      <c r="T715" s="131" t="s">
        <v>11</v>
      </c>
      <c r="U715" s="199"/>
      <c r="V715" s="1">
        <f t="shared" si="84"/>
        <v>65</v>
      </c>
      <c r="W715" s="6">
        <f t="shared" si="85"/>
        <v>65</v>
      </c>
      <c r="X715" s="23">
        <f t="shared" si="86"/>
        <v>65</v>
      </c>
    </row>
    <row r="716" spans="1:24" s="3" customFormat="1" x14ac:dyDescent="0.25">
      <c r="A716" s="53">
        <v>709</v>
      </c>
      <c r="B716" s="9" t="s">
        <v>282</v>
      </c>
      <c r="C716" s="9" t="s">
        <v>303</v>
      </c>
      <c r="D716" s="9" t="s">
        <v>303</v>
      </c>
      <c r="E716" s="10">
        <v>2994</v>
      </c>
      <c r="F716" s="10">
        <v>2994</v>
      </c>
      <c r="G716" s="12">
        <v>0.65631262525050105</v>
      </c>
      <c r="H716" s="189">
        <v>0</v>
      </c>
      <c r="I716" s="210"/>
      <c r="J716" s="58">
        <v>0</v>
      </c>
      <c r="K716" s="8">
        <v>0</v>
      </c>
      <c r="L716" s="8">
        <v>2934</v>
      </c>
      <c r="M716" s="11">
        <v>2934</v>
      </c>
      <c r="N716" s="8">
        <v>0</v>
      </c>
      <c r="O716" s="8">
        <v>0</v>
      </c>
      <c r="P716" s="8">
        <v>0</v>
      </c>
      <c r="Q716" s="8">
        <v>0</v>
      </c>
      <c r="R716" s="8">
        <v>0</v>
      </c>
      <c r="S716" s="161">
        <v>0</v>
      </c>
      <c r="T716" s="131" t="s">
        <v>11</v>
      </c>
      <c r="U716" s="199"/>
      <c r="V716" s="1">
        <f t="shared" si="84"/>
        <v>60</v>
      </c>
      <c r="W716" s="6">
        <f t="shared" si="85"/>
        <v>60</v>
      </c>
      <c r="X716" s="23">
        <f t="shared" si="86"/>
        <v>60</v>
      </c>
    </row>
    <row r="717" spans="1:24" s="3" customFormat="1" x14ac:dyDescent="0.25">
      <c r="A717" s="53">
        <v>710</v>
      </c>
      <c r="B717" s="9" t="s">
        <v>282</v>
      </c>
      <c r="C717" s="9" t="s">
        <v>304</v>
      </c>
      <c r="D717" s="9" t="s">
        <v>304</v>
      </c>
      <c r="E717" s="10">
        <v>2604</v>
      </c>
      <c r="F717" s="10">
        <v>2604</v>
      </c>
      <c r="G717" s="12">
        <v>1</v>
      </c>
      <c r="H717" s="189">
        <v>0</v>
      </c>
      <c r="I717" s="210"/>
      <c r="J717" s="58">
        <v>0</v>
      </c>
      <c r="K717" s="8">
        <v>0</v>
      </c>
      <c r="L717" s="8">
        <v>2552</v>
      </c>
      <c r="M717" s="8">
        <v>2552</v>
      </c>
      <c r="N717" s="8">
        <v>0</v>
      </c>
      <c r="O717" s="8">
        <v>2585136.2352941176</v>
      </c>
      <c r="P717" s="8">
        <v>2551.92</v>
      </c>
      <c r="Q717" s="8">
        <v>2551.92</v>
      </c>
      <c r="R717" s="8">
        <v>0</v>
      </c>
      <c r="S717" s="161">
        <v>2585136.2352941176</v>
      </c>
      <c r="T717" s="131"/>
      <c r="U717" s="199"/>
      <c r="V717" s="1">
        <f t="shared" si="84"/>
        <v>52</v>
      </c>
      <c r="W717" s="6">
        <f t="shared" si="85"/>
        <v>52</v>
      </c>
      <c r="X717" s="23">
        <f t="shared" si="86"/>
        <v>52</v>
      </c>
    </row>
    <row r="718" spans="1:24" s="3" customFormat="1" x14ac:dyDescent="0.25">
      <c r="A718" s="53">
        <v>711</v>
      </c>
      <c r="B718" s="9" t="s">
        <v>315</v>
      </c>
      <c r="C718" s="9" t="s">
        <v>320</v>
      </c>
      <c r="D718" s="9" t="s">
        <v>320</v>
      </c>
      <c r="E718" s="10">
        <v>3728</v>
      </c>
      <c r="F718" s="10">
        <v>3728</v>
      </c>
      <c r="G718" s="12">
        <v>0.7969420600858369</v>
      </c>
      <c r="H718" s="189">
        <v>0</v>
      </c>
      <c r="I718" s="210"/>
      <c r="J718" s="58">
        <v>0</v>
      </c>
      <c r="K718" s="8">
        <v>0</v>
      </c>
      <c r="L718" s="8">
        <v>3653</v>
      </c>
      <c r="M718" s="8">
        <v>3653</v>
      </c>
      <c r="N718" s="8">
        <v>0</v>
      </c>
      <c r="O718" s="8">
        <v>0</v>
      </c>
      <c r="P718" s="8">
        <v>0</v>
      </c>
      <c r="Q718" s="8">
        <v>0</v>
      </c>
      <c r="R718" s="8">
        <v>0</v>
      </c>
      <c r="S718" s="161">
        <v>0</v>
      </c>
      <c r="T718" s="131" t="s">
        <v>11</v>
      </c>
      <c r="U718" s="199"/>
      <c r="V718" s="1">
        <f t="shared" si="84"/>
        <v>75</v>
      </c>
      <c r="W718" s="6">
        <f t="shared" si="85"/>
        <v>75</v>
      </c>
      <c r="X718" s="23">
        <f t="shared" si="86"/>
        <v>75</v>
      </c>
    </row>
    <row r="719" spans="1:24" s="3" customFormat="1" x14ac:dyDescent="0.25">
      <c r="A719" s="53">
        <v>712</v>
      </c>
      <c r="B719" s="9" t="s">
        <v>315</v>
      </c>
      <c r="C719" s="9" t="s">
        <v>321</v>
      </c>
      <c r="D719" s="9" t="s">
        <v>321</v>
      </c>
      <c r="E719" s="10">
        <v>3679</v>
      </c>
      <c r="F719" s="10">
        <v>3679</v>
      </c>
      <c r="G719" s="12">
        <v>0.78744223973905958</v>
      </c>
      <c r="H719" s="189">
        <v>0</v>
      </c>
      <c r="I719" s="210"/>
      <c r="J719" s="60">
        <v>0</v>
      </c>
      <c r="K719" s="161">
        <v>0</v>
      </c>
      <c r="L719" s="161">
        <v>3605</v>
      </c>
      <c r="M719" s="161">
        <v>3605</v>
      </c>
      <c r="N719" s="8">
        <v>0</v>
      </c>
      <c r="O719" s="8">
        <v>0</v>
      </c>
      <c r="P719" s="8">
        <v>0</v>
      </c>
      <c r="Q719" s="8">
        <v>0</v>
      </c>
      <c r="R719" s="8">
        <v>0</v>
      </c>
      <c r="S719" s="161">
        <v>0</v>
      </c>
      <c r="T719" s="131" t="s">
        <v>11</v>
      </c>
      <c r="U719" s="199"/>
      <c r="V719" s="1">
        <f t="shared" si="84"/>
        <v>74</v>
      </c>
      <c r="W719" s="6">
        <f t="shared" si="85"/>
        <v>74</v>
      </c>
      <c r="X719" s="23">
        <f t="shared" si="86"/>
        <v>74</v>
      </c>
    </row>
    <row r="720" spans="1:24" s="3" customFormat="1" x14ac:dyDescent="0.25">
      <c r="A720" s="53">
        <v>713</v>
      </c>
      <c r="B720" s="9" t="s">
        <v>315</v>
      </c>
      <c r="C720" s="9" t="s">
        <v>322</v>
      </c>
      <c r="D720" s="9" t="s">
        <v>350</v>
      </c>
      <c r="E720" s="10">
        <v>3473</v>
      </c>
      <c r="F720" s="10">
        <v>3473</v>
      </c>
      <c r="G720" s="12">
        <v>0.78807947019867552</v>
      </c>
      <c r="H720" s="189">
        <v>0</v>
      </c>
      <c r="I720" s="210"/>
      <c r="J720" s="60">
        <v>0</v>
      </c>
      <c r="K720" s="161">
        <v>0</v>
      </c>
      <c r="L720" s="161">
        <v>3404</v>
      </c>
      <c r="M720" s="161">
        <v>3404</v>
      </c>
      <c r="N720" s="8">
        <v>0</v>
      </c>
      <c r="O720" s="8">
        <v>0</v>
      </c>
      <c r="P720" s="8">
        <v>0</v>
      </c>
      <c r="Q720" s="8">
        <v>0</v>
      </c>
      <c r="R720" s="8">
        <v>0</v>
      </c>
      <c r="S720" s="161">
        <v>0</v>
      </c>
      <c r="T720" s="131" t="s">
        <v>11</v>
      </c>
      <c r="U720" s="199"/>
      <c r="V720" s="1">
        <f t="shared" si="84"/>
        <v>69</v>
      </c>
      <c r="W720" s="6">
        <f t="shared" si="85"/>
        <v>69</v>
      </c>
      <c r="X720" s="23">
        <f t="shared" si="86"/>
        <v>69</v>
      </c>
    </row>
    <row r="721" spans="1:24" s="3" customFormat="1" x14ac:dyDescent="0.25">
      <c r="A721" s="53">
        <v>714</v>
      </c>
      <c r="B721" s="9" t="s">
        <v>315</v>
      </c>
      <c r="C721" s="9" t="s">
        <v>324</v>
      </c>
      <c r="D721" s="9" t="s">
        <v>344</v>
      </c>
      <c r="E721" s="10">
        <v>3280</v>
      </c>
      <c r="F721" s="10">
        <v>3280</v>
      </c>
      <c r="G721" s="12">
        <v>1</v>
      </c>
      <c r="H721" s="189">
        <v>0</v>
      </c>
      <c r="I721" s="210"/>
      <c r="J721" s="60">
        <v>0</v>
      </c>
      <c r="K721" s="161">
        <v>0</v>
      </c>
      <c r="L721" s="161">
        <v>3214</v>
      </c>
      <c r="M721" s="161">
        <v>3214</v>
      </c>
      <c r="N721" s="8">
        <v>0</v>
      </c>
      <c r="O721" s="8">
        <v>0</v>
      </c>
      <c r="P721" s="8">
        <v>0</v>
      </c>
      <c r="Q721" s="8">
        <v>0</v>
      </c>
      <c r="R721" s="8">
        <v>0</v>
      </c>
      <c r="S721" s="161">
        <v>0</v>
      </c>
      <c r="T721" s="131" t="s">
        <v>11</v>
      </c>
      <c r="U721" s="199"/>
      <c r="V721" s="1">
        <f t="shared" si="84"/>
        <v>66</v>
      </c>
      <c r="W721" s="6">
        <f t="shared" si="85"/>
        <v>66</v>
      </c>
      <c r="X721" s="23">
        <f t="shared" si="86"/>
        <v>66</v>
      </c>
    </row>
    <row r="722" spans="1:24" s="3" customFormat="1" x14ac:dyDescent="0.25">
      <c r="A722" s="53">
        <v>715</v>
      </c>
      <c r="B722" s="9" t="s">
        <v>315</v>
      </c>
      <c r="C722" s="9" t="s">
        <v>325</v>
      </c>
      <c r="D722" s="9" t="s">
        <v>325</v>
      </c>
      <c r="E722" s="10">
        <v>3199</v>
      </c>
      <c r="F722" s="10">
        <v>3199</v>
      </c>
      <c r="G722" s="12">
        <v>1</v>
      </c>
      <c r="H722" s="189">
        <v>0</v>
      </c>
      <c r="I722" s="210"/>
      <c r="J722" s="60">
        <v>0</v>
      </c>
      <c r="K722" s="161">
        <v>0</v>
      </c>
      <c r="L722" s="161">
        <v>3135</v>
      </c>
      <c r="M722" s="161">
        <v>3135</v>
      </c>
      <c r="N722" s="8">
        <v>0</v>
      </c>
      <c r="O722" s="8">
        <v>0</v>
      </c>
      <c r="P722" s="8">
        <v>0</v>
      </c>
      <c r="Q722" s="8">
        <v>0</v>
      </c>
      <c r="R722" s="8">
        <v>0</v>
      </c>
      <c r="S722" s="161">
        <v>0</v>
      </c>
      <c r="T722" s="131" t="s">
        <v>11</v>
      </c>
      <c r="U722" s="199"/>
      <c r="V722" s="1">
        <f t="shared" si="84"/>
        <v>64</v>
      </c>
      <c r="W722" s="6">
        <f t="shared" si="85"/>
        <v>64</v>
      </c>
      <c r="X722" s="23">
        <f t="shared" si="86"/>
        <v>64</v>
      </c>
    </row>
    <row r="723" spans="1:24" s="6" customFormat="1" x14ac:dyDescent="0.25">
      <c r="A723" s="53">
        <v>716</v>
      </c>
      <c r="B723" s="20" t="s">
        <v>315</v>
      </c>
      <c r="C723" s="20" t="s">
        <v>326</v>
      </c>
      <c r="D723" s="20" t="s">
        <v>326</v>
      </c>
      <c r="E723" s="21">
        <v>3179</v>
      </c>
      <c r="F723" s="21">
        <v>3179</v>
      </c>
      <c r="G723" s="22">
        <v>0</v>
      </c>
      <c r="H723" s="189">
        <v>0</v>
      </c>
      <c r="I723" s="210"/>
      <c r="J723" s="24">
        <v>0</v>
      </c>
      <c r="K723" s="18">
        <v>0</v>
      </c>
      <c r="L723" s="18">
        <v>3115</v>
      </c>
      <c r="M723" s="18">
        <v>3115</v>
      </c>
      <c r="N723" s="25">
        <v>0</v>
      </c>
      <c r="O723" s="25">
        <v>0</v>
      </c>
      <c r="P723" s="25">
        <v>0</v>
      </c>
      <c r="Q723" s="25">
        <v>0</v>
      </c>
      <c r="R723" s="25">
        <v>0</v>
      </c>
      <c r="S723" s="18">
        <v>0</v>
      </c>
      <c r="T723" s="128" t="s">
        <v>11</v>
      </c>
      <c r="U723" s="199"/>
      <c r="V723" s="1"/>
      <c r="X723" s="23"/>
    </row>
    <row r="724" spans="1:24" s="6" customFormat="1" x14ac:dyDescent="0.25">
      <c r="A724" s="53">
        <v>717</v>
      </c>
      <c r="B724" s="20" t="s">
        <v>315</v>
      </c>
      <c r="C724" s="20" t="s">
        <v>328</v>
      </c>
      <c r="D724" s="20" t="s">
        <v>345</v>
      </c>
      <c r="E724" s="21">
        <v>3082</v>
      </c>
      <c r="F724" s="21">
        <v>3082</v>
      </c>
      <c r="G724" s="22">
        <v>0.57819597663854638</v>
      </c>
      <c r="H724" s="189">
        <v>0</v>
      </c>
      <c r="I724" s="210"/>
      <c r="J724" s="24">
        <v>0</v>
      </c>
      <c r="K724" s="18">
        <v>0</v>
      </c>
      <c r="L724" s="18">
        <v>3020</v>
      </c>
      <c r="M724" s="18">
        <v>3020</v>
      </c>
      <c r="N724" s="25">
        <v>0</v>
      </c>
      <c r="O724" s="25">
        <v>0</v>
      </c>
      <c r="P724" s="25">
        <v>0</v>
      </c>
      <c r="Q724" s="25">
        <v>0</v>
      </c>
      <c r="R724" s="25">
        <v>0</v>
      </c>
      <c r="S724" s="18">
        <v>0</v>
      </c>
      <c r="T724" s="128" t="s">
        <v>11</v>
      </c>
      <c r="U724" s="199"/>
      <c r="V724" s="1"/>
      <c r="X724" s="23"/>
    </row>
    <row r="725" spans="1:24" s="3" customFormat="1" x14ac:dyDescent="0.25">
      <c r="A725" s="53">
        <v>718</v>
      </c>
      <c r="B725" s="9" t="s">
        <v>315</v>
      </c>
      <c r="C725" s="9" t="s">
        <v>330</v>
      </c>
      <c r="D725" s="9" t="s">
        <v>330</v>
      </c>
      <c r="E725" s="10">
        <v>2886</v>
      </c>
      <c r="F725" s="10">
        <v>2886</v>
      </c>
      <c r="G725" s="12">
        <v>0.83749133749133753</v>
      </c>
      <c r="H725" s="189">
        <v>0</v>
      </c>
      <c r="I725" s="210"/>
      <c r="J725" s="60">
        <v>0</v>
      </c>
      <c r="K725" s="161">
        <v>0</v>
      </c>
      <c r="L725" s="161">
        <v>2828</v>
      </c>
      <c r="M725" s="161">
        <v>2828</v>
      </c>
      <c r="N725" s="8">
        <v>0</v>
      </c>
      <c r="O725" s="8">
        <v>0</v>
      </c>
      <c r="P725" s="8">
        <v>0</v>
      </c>
      <c r="Q725" s="8">
        <v>0</v>
      </c>
      <c r="R725" s="8">
        <v>0</v>
      </c>
      <c r="S725" s="161">
        <v>0</v>
      </c>
      <c r="T725" s="131" t="s">
        <v>11</v>
      </c>
      <c r="U725" s="199"/>
      <c r="V725" s="1">
        <f t="shared" ref="V725:V756" si="87">IF(F725&gt;=100000,0,ROUND(E725*2%,0))</f>
        <v>58</v>
      </c>
      <c r="W725" s="6">
        <f t="shared" ref="W725:W764" si="88">IF(F725&lt;100000,X725,0)</f>
        <v>58</v>
      </c>
      <c r="X725" s="23">
        <f t="shared" ref="X725:X764" si="89">ROUND(F725*2%,0)</f>
        <v>58</v>
      </c>
    </row>
    <row r="726" spans="1:24" s="3" customFormat="1" x14ac:dyDescent="0.25">
      <c r="A726" s="53">
        <v>719</v>
      </c>
      <c r="B726" s="9" t="s">
        <v>315</v>
      </c>
      <c r="C726" s="9" t="s">
        <v>332</v>
      </c>
      <c r="D726" s="9" t="s">
        <v>348</v>
      </c>
      <c r="E726" s="10">
        <v>2767</v>
      </c>
      <c r="F726" s="10">
        <v>2767</v>
      </c>
      <c r="G726" s="12">
        <v>0.54969280809541021</v>
      </c>
      <c r="H726" s="189">
        <v>0</v>
      </c>
      <c r="I726" s="210"/>
      <c r="J726" s="58">
        <v>0</v>
      </c>
      <c r="K726" s="8">
        <v>0</v>
      </c>
      <c r="L726" s="8">
        <v>2712</v>
      </c>
      <c r="M726" s="8">
        <v>2712</v>
      </c>
      <c r="N726" s="8">
        <v>0</v>
      </c>
      <c r="O726" s="8">
        <v>0</v>
      </c>
      <c r="P726" s="8">
        <v>0</v>
      </c>
      <c r="Q726" s="8">
        <v>0</v>
      </c>
      <c r="R726" s="8">
        <v>0</v>
      </c>
      <c r="S726" s="161">
        <v>0</v>
      </c>
      <c r="T726" s="131" t="s">
        <v>11</v>
      </c>
      <c r="U726" s="199"/>
      <c r="V726" s="1">
        <f t="shared" si="87"/>
        <v>55</v>
      </c>
      <c r="W726" s="6">
        <f t="shared" si="88"/>
        <v>55</v>
      </c>
      <c r="X726" s="23">
        <f t="shared" si="89"/>
        <v>55</v>
      </c>
    </row>
    <row r="727" spans="1:24" s="3" customFormat="1" x14ac:dyDescent="0.25">
      <c r="A727" s="53">
        <v>720</v>
      </c>
      <c r="B727" s="9" t="s">
        <v>315</v>
      </c>
      <c r="C727" s="9" t="s">
        <v>333</v>
      </c>
      <c r="D727" s="9" t="s">
        <v>333</v>
      </c>
      <c r="E727" s="10">
        <v>2721</v>
      </c>
      <c r="F727" s="10">
        <v>2721</v>
      </c>
      <c r="G727" s="12">
        <v>0.89562660786475556</v>
      </c>
      <c r="H727" s="189">
        <v>0</v>
      </c>
      <c r="I727" s="210"/>
      <c r="J727" s="58">
        <v>0</v>
      </c>
      <c r="K727" s="8">
        <v>0</v>
      </c>
      <c r="L727" s="8">
        <v>2667</v>
      </c>
      <c r="M727" s="8">
        <v>2667</v>
      </c>
      <c r="N727" s="8">
        <v>0</v>
      </c>
      <c r="O727" s="8">
        <v>0</v>
      </c>
      <c r="P727" s="8">
        <v>0</v>
      </c>
      <c r="Q727" s="8">
        <v>0</v>
      </c>
      <c r="R727" s="8">
        <v>0</v>
      </c>
      <c r="S727" s="161">
        <v>0</v>
      </c>
      <c r="T727" s="131" t="s">
        <v>11</v>
      </c>
      <c r="U727" s="199"/>
      <c r="V727" s="1">
        <f t="shared" si="87"/>
        <v>54</v>
      </c>
      <c r="W727" s="6">
        <f t="shared" si="88"/>
        <v>54</v>
      </c>
      <c r="X727" s="23">
        <f t="shared" si="89"/>
        <v>54</v>
      </c>
    </row>
    <row r="728" spans="1:24" s="3" customFormat="1" x14ac:dyDescent="0.25">
      <c r="A728" s="53">
        <v>721</v>
      </c>
      <c r="B728" s="9" t="s">
        <v>315</v>
      </c>
      <c r="C728" s="9" t="s">
        <v>334</v>
      </c>
      <c r="D728" s="9" t="s">
        <v>334</v>
      </c>
      <c r="E728" s="10">
        <v>2697</v>
      </c>
      <c r="F728" s="10">
        <v>2697</v>
      </c>
      <c r="G728" s="12">
        <v>0.94846125324434571</v>
      </c>
      <c r="H728" s="189">
        <v>0</v>
      </c>
      <c r="I728" s="210"/>
      <c r="J728" s="58">
        <v>0</v>
      </c>
      <c r="K728" s="8">
        <v>0</v>
      </c>
      <c r="L728" s="8">
        <v>2643</v>
      </c>
      <c r="M728" s="8">
        <v>2643</v>
      </c>
      <c r="N728" s="8">
        <v>0</v>
      </c>
      <c r="O728" s="8">
        <v>0</v>
      </c>
      <c r="P728" s="8">
        <v>0</v>
      </c>
      <c r="Q728" s="8">
        <v>0</v>
      </c>
      <c r="R728" s="8">
        <v>0</v>
      </c>
      <c r="S728" s="161">
        <v>0</v>
      </c>
      <c r="T728" s="131" t="s">
        <v>11</v>
      </c>
      <c r="U728" s="199"/>
      <c r="V728" s="1">
        <f t="shared" si="87"/>
        <v>54</v>
      </c>
      <c r="W728" s="6">
        <f t="shared" si="88"/>
        <v>54</v>
      </c>
      <c r="X728" s="23">
        <f t="shared" si="89"/>
        <v>54</v>
      </c>
    </row>
    <row r="729" spans="1:24" s="3" customFormat="1" x14ac:dyDescent="0.25">
      <c r="A729" s="53">
        <v>722</v>
      </c>
      <c r="B729" s="9" t="s">
        <v>315</v>
      </c>
      <c r="C729" s="9" t="s">
        <v>113</v>
      </c>
      <c r="D729" s="9" t="s">
        <v>343</v>
      </c>
      <c r="E729" s="10">
        <v>2452</v>
      </c>
      <c r="F729" s="10">
        <v>2452</v>
      </c>
      <c r="G729" s="12">
        <v>0</v>
      </c>
      <c r="H729" s="189">
        <v>0</v>
      </c>
      <c r="I729" s="210"/>
      <c r="J729" s="60">
        <v>0</v>
      </c>
      <c r="K729" s="161">
        <v>0</v>
      </c>
      <c r="L729" s="161">
        <v>2403</v>
      </c>
      <c r="M729" s="161">
        <v>2403</v>
      </c>
      <c r="N729" s="8">
        <v>0</v>
      </c>
      <c r="O729" s="8">
        <v>0</v>
      </c>
      <c r="P729" s="8">
        <v>0</v>
      </c>
      <c r="Q729" s="8">
        <v>0</v>
      </c>
      <c r="R729" s="8">
        <v>0</v>
      </c>
      <c r="S729" s="161">
        <v>0</v>
      </c>
      <c r="T729" s="131" t="s">
        <v>11</v>
      </c>
      <c r="U729" s="199"/>
      <c r="V729" s="1">
        <f t="shared" si="87"/>
        <v>49</v>
      </c>
      <c r="W729" s="6">
        <f t="shared" si="88"/>
        <v>49</v>
      </c>
      <c r="X729" s="23">
        <f t="shared" si="89"/>
        <v>49</v>
      </c>
    </row>
    <row r="730" spans="1:24" s="3" customFormat="1" x14ac:dyDescent="0.25">
      <c r="A730" s="53">
        <v>723</v>
      </c>
      <c r="B730" s="9" t="s">
        <v>315</v>
      </c>
      <c r="C730" s="9" t="s">
        <v>335</v>
      </c>
      <c r="D730" s="9" t="s">
        <v>347</v>
      </c>
      <c r="E730" s="10">
        <v>2289</v>
      </c>
      <c r="F730" s="10">
        <v>2289</v>
      </c>
      <c r="G730" s="12">
        <v>1</v>
      </c>
      <c r="H730" s="189">
        <v>0</v>
      </c>
      <c r="I730" s="210"/>
      <c r="J730" s="58">
        <v>0</v>
      </c>
      <c r="K730" s="8">
        <v>0</v>
      </c>
      <c r="L730" s="8">
        <v>2243</v>
      </c>
      <c r="M730" s="8">
        <v>2243</v>
      </c>
      <c r="N730" s="8">
        <v>0</v>
      </c>
      <c r="O730" s="8">
        <v>0</v>
      </c>
      <c r="P730" s="8">
        <v>0</v>
      </c>
      <c r="Q730" s="8">
        <v>0</v>
      </c>
      <c r="R730" s="8">
        <v>0</v>
      </c>
      <c r="S730" s="161">
        <v>0</v>
      </c>
      <c r="T730" s="131" t="s">
        <v>11</v>
      </c>
      <c r="U730" s="199"/>
      <c r="V730" s="1">
        <f t="shared" si="87"/>
        <v>46</v>
      </c>
      <c r="W730" s="6">
        <f t="shared" si="88"/>
        <v>46</v>
      </c>
      <c r="X730" s="23">
        <f t="shared" si="89"/>
        <v>46</v>
      </c>
    </row>
    <row r="731" spans="1:24" s="3" customFormat="1" x14ac:dyDescent="0.25">
      <c r="A731" s="53">
        <v>724</v>
      </c>
      <c r="B731" s="9" t="s">
        <v>315</v>
      </c>
      <c r="C731" s="9" t="s">
        <v>336</v>
      </c>
      <c r="D731" s="9" t="s">
        <v>336</v>
      </c>
      <c r="E731" s="10">
        <v>2250</v>
      </c>
      <c r="F731" s="10">
        <v>2250</v>
      </c>
      <c r="G731" s="12">
        <v>0.60844444444444445</v>
      </c>
      <c r="H731" s="189">
        <v>0</v>
      </c>
      <c r="I731" s="210"/>
      <c r="J731" s="60">
        <v>0</v>
      </c>
      <c r="K731" s="161">
        <v>0</v>
      </c>
      <c r="L731" s="161">
        <v>2205</v>
      </c>
      <c r="M731" s="161">
        <v>2205</v>
      </c>
      <c r="N731" s="8">
        <v>0</v>
      </c>
      <c r="O731" s="8">
        <v>0</v>
      </c>
      <c r="P731" s="8">
        <v>0</v>
      </c>
      <c r="Q731" s="8">
        <v>0</v>
      </c>
      <c r="R731" s="8">
        <v>0</v>
      </c>
      <c r="S731" s="161">
        <v>0</v>
      </c>
      <c r="T731" s="131" t="s">
        <v>11</v>
      </c>
      <c r="U731" s="199"/>
      <c r="V731" s="1">
        <f t="shared" si="87"/>
        <v>45</v>
      </c>
      <c r="W731" s="6">
        <f t="shared" si="88"/>
        <v>45</v>
      </c>
      <c r="X731" s="23">
        <f t="shared" si="89"/>
        <v>45</v>
      </c>
    </row>
    <row r="732" spans="1:24" s="3" customFormat="1" x14ac:dyDescent="0.25">
      <c r="A732" s="53">
        <v>725</v>
      </c>
      <c r="B732" s="9" t="s">
        <v>315</v>
      </c>
      <c r="C732" s="9" t="s">
        <v>338</v>
      </c>
      <c r="D732" s="9" t="s">
        <v>338</v>
      </c>
      <c r="E732" s="10">
        <v>2167</v>
      </c>
      <c r="F732" s="10">
        <v>2167</v>
      </c>
      <c r="G732" s="12">
        <v>0.82095062298107979</v>
      </c>
      <c r="H732" s="189">
        <v>0</v>
      </c>
      <c r="I732" s="210"/>
      <c r="J732" s="58">
        <v>0</v>
      </c>
      <c r="K732" s="8">
        <v>0</v>
      </c>
      <c r="L732" s="8">
        <v>2124</v>
      </c>
      <c r="M732" s="8">
        <v>2124</v>
      </c>
      <c r="N732" s="8">
        <v>0</v>
      </c>
      <c r="O732" s="8">
        <v>0</v>
      </c>
      <c r="P732" s="8">
        <v>0</v>
      </c>
      <c r="Q732" s="8">
        <v>0</v>
      </c>
      <c r="R732" s="8">
        <v>0</v>
      </c>
      <c r="S732" s="161">
        <v>0</v>
      </c>
      <c r="T732" s="131" t="s">
        <v>11</v>
      </c>
      <c r="U732" s="199"/>
      <c r="V732" s="1">
        <f t="shared" si="87"/>
        <v>43</v>
      </c>
      <c r="W732" s="6">
        <f t="shared" si="88"/>
        <v>43</v>
      </c>
      <c r="X732" s="23">
        <f t="shared" si="89"/>
        <v>43</v>
      </c>
    </row>
    <row r="733" spans="1:24" s="3" customFormat="1" x14ac:dyDescent="0.25">
      <c r="A733" s="53">
        <v>726</v>
      </c>
      <c r="B733" s="9" t="s">
        <v>315</v>
      </c>
      <c r="C733" s="9" t="s">
        <v>340</v>
      </c>
      <c r="D733" s="9" t="s">
        <v>1636</v>
      </c>
      <c r="E733" s="10">
        <v>2983</v>
      </c>
      <c r="F733" s="10">
        <v>2988</v>
      </c>
      <c r="G733" s="12">
        <v>0.72</v>
      </c>
      <c r="H733" s="189">
        <v>0</v>
      </c>
      <c r="I733" s="210"/>
      <c r="J733" s="60">
        <v>0</v>
      </c>
      <c r="K733" s="161">
        <v>847.13000000000011</v>
      </c>
      <c r="L733" s="161">
        <v>2928</v>
      </c>
      <c r="M733" s="161">
        <v>2928</v>
      </c>
      <c r="N733" s="8">
        <v>520938.3923705722</v>
      </c>
      <c r="O733" s="8">
        <v>1256867.5857646682</v>
      </c>
      <c r="P733" s="8">
        <v>0</v>
      </c>
      <c r="Q733" s="8">
        <v>0</v>
      </c>
      <c r="R733" s="8">
        <v>0</v>
      </c>
      <c r="S733" s="161">
        <v>1777805.9781352403</v>
      </c>
      <c r="T733" s="131" t="s">
        <v>11</v>
      </c>
      <c r="U733" s="199"/>
      <c r="V733" s="1">
        <f t="shared" si="87"/>
        <v>60</v>
      </c>
      <c r="W733" s="6">
        <f t="shared" si="88"/>
        <v>60</v>
      </c>
      <c r="X733" s="23">
        <f t="shared" si="89"/>
        <v>60</v>
      </c>
    </row>
    <row r="734" spans="1:24" s="3" customFormat="1" x14ac:dyDescent="0.25">
      <c r="A734" s="53">
        <v>727</v>
      </c>
      <c r="B734" s="9" t="s">
        <v>315</v>
      </c>
      <c r="C734" s="9" t="s">
        <v>341</v>
      </c>
      <c r="D734" s="9" t="s">
        <v>342</v>
      </c>
      <c r="E734" s="10">
        <v>2032</v>
      </c>
      <c r="F734" s="10">
        <v>2032</v>
      </c>
      <c r="G734" s="12">
        <v>0.20029527559055119</v>
      </c>
      <c r="H734" s="189">
        <v>0</v>
      </c>
      <c r="I734" s="210"/>
      <c r="J734" s="58">
        <v>0</v>
      </c>
      <c r="K734" s="8">
        <v>0</v>
      </c>
      <c r="L734" s="8">
        <v>1991</v>
      </c>
      <c r="M734" s="11">
        <v>1991</v>
      </c>
      <c r="N734" s="8">
        <v>0</v>
      </c>
      <c r="O734" s="8">
        <v>0</v>
      </c>
      <c r="P734" s="8">
        <v>0</v>
      </c>
      <c r="Q734" s="8">
        <v>0</v>
      </c>
      <c r="R734" s="8">
        <v>0</v>
      </c>
      <c r="S734" s="161">
        <v>0</v>
      </c>
      <c r="T734" s="131" t="s">
        <v>11</v>
      </c>
      <c r="U734" s="199"/>
      <c r="V734" s="1">
        <f t="shared" si="87"/>
        <v>41</v>
      </c>
      <c r="W734" s="6">
        <f t="shared" si="88"/>
        <v>41</v>
      </c>
      <c r="X734" s="23">
        <f t="shared" si="89"/>
        <v>41</v>
      </c>
    </row>
    <row r="735" spans="1:24" s="3" customFormat="1" ht="21" x14ac:dyDescent="0.25">
      <c r="A735" s="53">
        <v>728</v>
      </c>
      <c r="B735" s="9" t="s">
        <v>315</v>
      </c>
      <c r="C735" s="9" t="s">
        <v>1424</v>
      </c>
      <c r="D735" s="9" t="s">
        <v>1429</v>
      </c>
      <c r="E735" s="10">
        <v>3106</v>
      </c>
      <c r="F735" s="10">
        <v>3203</v>
      </c>
      <c r="G735" s="12">
        <v>0.85540000000000005</v>
      </c>
      <c r="H735" s="189">
        <v>0</v>
      </c>
      <c r="I735" s="210"/>
      <c r="J735" s="58">
        <v>0</v>
      </c>
      <c r="K735" s="8">
        <v>449</v>
      </c>
      <c r="L735" s="8">
        <v>3203</v>
      </c>
      <c r="M735" s="8">
        <v>3203</v>
      </c>
      <c r="N735" s="8">
        <v>370732.39500000002</v>
      </c>
      <c r="O735" s="8">
        <v>4282263</v>
      </c>
      <c r="P735" s="8">
        <v>3106</v>
      </c>
      <c r="Q735" s="8">
        <v>3106</v>
      </c>
      <c r="R735" s="8">
        <v>0</v>
      </c>
      <c r="S735" s="161">
        <v>4652995.3949999996</v>
      </c>
      <c r="T735" s="131"/>
      <c r="U735" s="218" t="s">
        <v>1715</v>
      </c>
      <c r="V735" s="1">
        <f t="shared" si="87"/>
        <v>62</v>
      </c>
      <c r="W735" s="6">
        <f t="shared" si="88"/>
        <v>64</v>
      </c>
      <c r="X735" s="23">
        <f t="shared" si="89"/>
        <v>64</v>
      </c>
    </row>
    <row r="736" spans="1:24" s="3" customFormat="1" x14ac:dyDescent="0.25">
      <c r="A736" s="53">
        <v>729</v>
      </c>
      <c r="B736" s="9" t="s">
        <v>315</v>
      </c>
      <c r="C736" s="9" t="s">
        <v>1426</v>
      </c>
      <c r="D736" s="9" t="s">
        <v>1431</v>
      </c>
      <c r="E736" s="10">
        <v>2941</v>
      </c>
      <c r="F736" s="10">
        <v>3400</v>
      </c>
      <c r="G736" s="12">
        <v>0.62670000000000003</v>
      </c>
      <c r="H736" s="189">
        <v>0</v>
      </c>
      <c r="I736" s="210"/>
      <c r="J736" s="60">
        <v>0</v>
      </c>
      <c r="K736" s="161">
        <v>1098</v>
      </c>
      <c r="L736" s="161">
        <v>3400</v>
      </c>
      <c r="M736" s="161">
        <v>3400</v>
      </c>
      <c r="N736" s="8">
        <v>905841.33749999991</v>
      </c>
      <c r="O736" s="8">
        <v>4569280</v>
      </c>
      <c r="P736" s="8">
        <v>2941</v>
      </c>
      <c r="Q736" s="8">
        <v>2941</v>
      </c>
      <c r="R736" s="8">
        <v>2167279</v>
      </c>
      <c r="S736" s="161">
        <v>7642400.3375000004</v>
      </c>
      <c r="T736" s="131"/>
      <c r="U736" s="218" t="s">
        <v>1715</v>
      </c>
      <c r="V736" s="1">
        <f t="shared" si="87"/>
        <v>59</v>
      </c>
      <c r="W736" s="6">
        <f t="shared" si="88"/>
        <v>68</v>
      </c>
      <c r="X736" s="23">
        <f t="shared" si="89"/>
        <v>68</v>
      </c>
    </row>
    <row r="737" spans="1:24" s="3" customFormat="1" ht="21" x14ac:dyDescent="0.25">
      <c r="A737" s="53">
        <v>730</v>
      </c>
      <c r="B737" s="9" t="s">
        <v>315</v>
      </c>
      <c r="C737" s="9" t="s">
        <v>1427</v>
      </c>
      <c r="D737" s="9" t="s">
        <v>1432</v>
      </c>
      <c r="E737" s="10">
        <v>3010</v>
      </c>
      <c r="F737" s="10">
        <v>3167</v>
      </c>
      <c r="G737" s="12">
        <v>1</v>
      </c>
      <c r="H737" s="189">
        <v>0</v>
      </c>
      <c r="I737" s="210"/>
      <c r="J737" s="58">
        <v>0</v>
      </c>
      <c r="K737" s="8">
        <v>0</v>
      </c>
      <c r="L737" s="8">
        <v>3167</v>
      </c>
      <c r="M737" s="11">
        <v>3167</v>
      </c>
      <c r="N737" s="8">
        <v>0</v>
      </c>
      <c r="O737" s="8">
        <v>2315707.1205703798</v>
      </c>
      <c r="P737" s="8">
        <v>3010</v>
      </c>
      <c r="Q737" s="8">
        <v>3010</v>
      </c>
      <c r="R737" s="8">
        <v>2125161</v>
      </c>
      <c r="S737" s="161">
        <v>4440868.1205703802</v>
      </c>
      <c r="T737" s="131"/>
      <c r="U737" s="218" t="s">
        <v>1715</v>
      </c>
      <c r="V737" s="1">
        <f t="shared" si="87"/>
        <v>60</v>
      </c>
      <c r="W737" s="6">
        <f t="shared" si="88"/>
        <v>63</v>
      </c>
      <c r="X737" s="23">
        <f t="shared" si="89"/>
        <v>63</v>
      </c>
    </row>
    <row r="738" spans="1:24" s="3" customFormat="1" x14ac:dyDescent="0.25">
      <c r="A738" s="53">
        <v>731</v>
      </c>
      <c r="B738" s="9" t="s">
        <v>351</v>
      </c>
      <c r="C738" s="9" t="s">
        <v>324</v>
      </c>
      <c r="D738" s="9" t="s">
        <v>324</v>
      </c>
      <c r="E738" s="10">
        <v>4760</v>
      </c>
      <c r="F738" s="10">
        <v>4760</v>
      </c>
      <c r="G738" s="12">
        <v>0.33634453781512602</v>
      </c>
      <c r="H738" s="189">
        <v>0</v>
      </c>
      <c r="I738" s="210"/>
      <c r="J738" s="58">
        <v>0</v>
      </c>
      <c r="K738" s="8">
        <v>0</v>
      </c>
      <c r="L738" s="8">
        <v>4665</v>
      </c>
      <c r="M738" s="8">
        <v>4665</v>
      </c>
      <c r="N738" s="8">
        <v>0</v>
      </c>
      <c r="O738" s="8">
        <v>0</v>
      </c>
      <c r="P738" s="8">
        <v>0</v>
      </c>
      <c r="Q738" s="8">
        <v>0</v>
      </c>
      <c r="R738" s="8">
        <v>0</v>
      </c>
      <c r="S738" s="161">
        <v>0</v>
      </c>
      <c r="T738" s="131" t="s">
        <v>11</v>
      </c>
      <c r="U738" s="199"/>
      <c r="V738" s="1">
        <f t="shared" si="87"/>
        <v>95</v>
      </c>
      <c r="W738" s="6">
        <f t="shared" si="88"/>
        <v>95</v>
      </c>
      <c r="X738" s="23">
        <f t="shared" si="89"/>
        <v>95</v>
      </c>
    </row>
    <row r="739" spans="1:24" s="3" customFormat="1" x14ac:dyDescent="0.25">
      <c r="A739" s="53">
        <v>732</v>
      </c>
      <c r="B739" s="9" t="s">
        <v>351</v>
      </c>
      <c r="C739" s="9" t="s">
        <v>361</v>
      </c>
      <c r="D739" s="9" t="s">
        <v>361</v>
      </c>
      <c r="E739" s="10">
        <v>4494</v>
      </c>
      <c r="F739" s="10">
        <v>4494</v>
      </c>
      <c r="G739" s="12">
        <v>1</v>
      </c>
      <c r="H739" s="189">
        <v>0</v>
      </c>
      <c r="I739" s="210"/>
      <c r="J739" s="58">
        <v>0</v>
      </c>
      <c r="K739" s="8">
        <v>0</v>
      </c>
      <c r="L739" s="8">
        <v>4404</v>
      </c>
      <c r="M739" s="11">
        <v>4404</v>
      </c>
      <c r="N739" s="8">
        <v>0</v>
      </c>
      <c r="O739" s="8">
        <v>0</v>
      </c>
      <c r="P739" s="8">
        <v>0</v>
      </c>
      <c r="Q739" s="8">
        <v>0</v>
      </c>
      <c r="R739" s="8">
        <v>0</v>
      </c>
      <c r="S739" s="161">
        <v>0</v>
      </c>
      <c r="T739" s="131" t="s">
        <v>11</v>
      </c>
      <c r="U739" s="199"/>
      <c r="V739" s="1">
        <f t="shared" si="87"/>
        <v>90</v>
      </c>
      <c r="W739" s="6">
        <f t="shared" si="88"/>
        <v>90</v>
      </c>
      <c r="X739" s="23">
        <f t="shared" si="89"/>
        <v>90</v>
      </c>
    </row>
    <row r="740" spans="1:24" s="3" customFormat="1" x14ac:dyDescent="0.25">
      <c r="A740" s="53">
        <v>733</v>
      </c>
      <c r="B740" s="9" t="s">
        <v>351</v>
      </c>
      <c r="C740" s="9" t="s">
        <v>362</v>
      </c>
      <c r="D740" s="9" t="s">
        <v>381</v>
      </c>
      <c r="E740" s="10">
        <v>4305</v>
      </c>
      <c r="F740" s="10">
        <v>4305</v>
      </c>
      <c r="G740" s="12">
        <v>0.94518002322880368</v>
      </c>
      <c r="H740" s="189">
        <v>0</v>
      </c>
      <c r="I740" s="210"/>
      <c r="J740" s="58">
        <v>0</v>
      </c>
      <c r="K740" s="8">
        <v>0</v>
      </c>
      <c r="L740" s="8">
        <v>4219</v>
      </c>
      <c r="M740" s="11">
        <v>4219</v>
      </c>
      <c r="N740" s="8">
        <v>0</v>
      </c>
      <c r="O740" s="8">
        <v>0</v>
      </c>
      <c r="P740" s="8">
        <v>0</v>
      </c>
      <c r="Q740" s="8">
        <v>0</v>
      </c>
      <c r="R740" s="8">
        <v>0</v>
      </c>
      <c r="S740" s="161">
        <v>0</v>
      </c>
      <c r="T740" s="131" t="s">
        <v>11</v>
      </c>
      <c r="U740" s="199"/>
      <c r="V740" s="1">
        <f t="shared" si="87"/>
        <v>86</v>
      </c>
      <c r="W740" s="6">
        <f t="shared" si="88"/>
        <v>86</v>
      </c>
      <c r="X740" s="23">
        <f t="shared" si="89"/>
        <v>86</v>
      </c>
    </row>
    <row r="741" spans="1:24" s="3" customFormat="1" x14ac:dyDescent="0.25">
      <c r="A741" s="53">
        <v>734</v>
      </c>
      <c r="B741" s="9" t="s">
        <v>351</v>
      </c>
      <c r="C741" s="9" t="s">
        <v>363</v>
      </c>
      <c r="D741" s="9" t="s">
        <v>363</v>
      </c>
      <c r="E741" s="10">
        <v>3816</v>
      </c>
      <c r="F741" s="10">
        <v>3816</v>
      </c>
      <c r="G741" s="12">
        <v>0.83280922431865823</v>
      </c>
      <c r="H741" s="189">
        <v>0</v>
      </c>
      <c r="I741" s="210"/>
      <c r="J741" s="58">
        <v>0</v>
      </c>
      <c r="K741" s="8">
        <v>0</v>
      </c>
      <c r="L741" s="8">
        <v>3740</v>
      </c>
      <c r="M741" s="8">
        <v>3740</v>
      </c>
      <c r="N741" s="8">
        <v>0</v>
      </c>
      <c r="O741" s="8">
        <v>0</v>
      </c>
      <c r="P741" s="8">
        <v>0</v>
      </c>
      <c r="Q741" s="8">
        <v>0</v>
      </c>
      <c r="R741" s="8">
        <v>0</v>
      </c>
      <c r="S741" s="161">
        <v>0</v>
      </c>
      <c r="T741" s="131" t="s">
        <v>11</v>
      </c>
      <c r="U741" s="199"/>
      <c r="V741" s="1">
        <f t="shared" si="87"/>
        <v>76</v>
      </c>
      <c r="W741" s="6">
        <f t="shared" si="88"/>
        <v>76</v>
      </c>
      <c r="X741" s="23">
        <f t="shared" si="89"/>
        <v>76</v>
      </c>
    </row>
    <row r="742" spans="1:24" s="3" customFormat="1" ht="13.5" customHeight="1" x14ac:dyDescent="0.25">
      <c r="A742" s="53">
        <v>735</v>
      </c>
      <c r="B742" s="9" t="s">
        <v>351</v>
      </c>
      <c r="C742" s="9" t="s">
        <v>364</v>
      </c>
      <c r="D742" s="9" t="s">
        <v>384</v>
      </c>
      <c r="E742" s="21">
        <v>3717</v>
      </c>
      <c r="F742" s="21">
        <v>3717</v>
      </c>
      <c r="G742" s="106">
        <v>0.59295130481571157</v>
      </c>
      <c r="H742" s="189">
        <v>0</v>
      </c>
      <c r="I742" s="210"/>
      <c r="J742" s="106">
        <v>0</v>
      </c>
      <c r="K742" s="25">
        <v>0</v>
      </c>
      <c r="L742" s="25">
        <v>3643</v>
      </c>
      <c r="M742" s="25">
        <v>3643</v>
      </c>
      <c r="N742" s="25">
        <v>0</v>
      </c>
      <c r="O742" s="25">
        <v>0</v>
      </c>
      <c r="P742" s="25">
        <v>0</v>
      </c>
      <c r="Q742" s="25">
        <v>0</v>
      </c>
      <c r="R742" s="25">
        <v>0</v>
      </c>
      <c r="S742" s="18">
        <v>0</v>
      </c>
      <c r="T742" s="131" t="s">
        <v>11</v>
      </c>
      <c r="U742" s="199"/>
      <c r="V742" s="1">
        <f t="shared" si="87"/>
        <v>74</v>
      </c>
      <c r="W742" s="6">
        <f t="shared" si="88"/>
        <v>74</v>
      </c>
      <c r="X742" s="23">
        <f t="shared" si="89"/>
        <v>74</v>
      </c>
    </row>
    <row r="743" spans="1:24" s="3" customFormat="1" x14ac:dyDescent="0.25">
      <c r="A743" s="53">
        <v>736</v>
      </c>
      <c r="B743" s="9" t="s">
        <v>351</v>
      </c>
      <c r="C743" s="9" t="s">
        <v>365</v>
      </c>
      <c r="D743" s="9" t="s">
        <v>383</v>
      </c>
      <c r="E743" s="21">
        <v>3652</v>
      </c>
      <c r="F743" s="21">
        <v>3652</v>
      </c>
      <c r="G743" s="106">
        <v>0.53532311062431548</v>
      </c>
      <c r="H743" s="189">
        <v>0</v>
      </c>
      <c r="I743" s="210"/>
      <c r="J743" s="106">
        <v>0</v>
      </c>
      <c r="K743" s="25">
        <v>0</v>
      </c>
      <c r="L743" s="25">
        <v>3579</v>
      </c>
      <c r="M743" s="25">
        <v>3579</v>
      </c>
      <c r="N743" s="25">
        <v>0</v>
      </c>
      <c r="O743" s="25">
        <v>0</v>
      </c>
      <c r="P743" s="144">
        <v>0</v>
      </c>
      <c r="Q743" s="144">
        <v>0</v>
      </c>
      <c r="R743" s="25">
        <v>0</v>
      </c>
      <c r="S743" s="18">
        <v>0</v>
      </c>
      <c r="T743" s="131" t="s">
        <v>11</v>
      </c>
      <c r="U743" s="199"/>
      <c r="V743" s="1">
        <f t="shared" si="87"/>
        <v>73</v>
      </c>
      <c r="W743" s="6">
        <f t="shared" si="88"/>
        <v>73</v>
      </c>
      <c r="X743" s="23">
        <f t="shared" si="89"/>
        <v>73</v>
      </c>
    </row>
    <row r="744" spans="1:24" s="3" customFormat="1" x14ac:dyDescent="0.25">
      <c r="A744" s="53">
        <v>737</v>
      </c>
      <c r="B744" s="9" t="s">
        <v>351</v>
      </c>
      <c r="C744" s="9" t="s">
        <v>367</v>
      </c>
      <c r="D744" s="9" t="s">
        <v>382</v>
      </c>
      <c r="E744" s="10">
        <v>3400</v>
      </c>
      <c r="F744" s="10">
        <v>3400</v>
      </c>
      <c r="G744" s="12">
        <v>0.89794117647058824</v>
      </c>
      <c r="H744" s="189">
        <v>0</v>
      </c>
      <c r="I744" s="210"/>
      <c r="J744" s="58">
        <v>0</v>
      </c>
      <c r="K744" s="8">
        <v>0</v>
      </c>
      <c r="L744" s="8">
        <v>3332</v>
      </c>
      <c r="M744" s="8">
        <v>3332</v>
      </c>
      <c r="N744" s="8">
        <v>0</v>
      </c>
      <c r="O744" s="8">
        <v>0</v>
      </c>
      <c r="P744" s="8">
        <v>0</v>
      </c>
      <c r="Q744" s="8">
        <v>0</v>
      </c>
      <c r="R744" s="8">
        <v>0</v>
      </c>
      <c r="S744" s="161">
        <v>0</v>
      </c>
      <c r="T744" s="131" t="s">
        <v>11</v>
      </c>
      <c r="U744" s="199"/>
      <c r="V744" s="1">
        <f t="shared" si="87"/>
        <v>68</v>
      </c>
      <c r="W744" s="6">
        <f t="shared" si="88"/>
        <v>68</v>
      </c>
      <c r="X744" s="23">
        <f t="shared" si="89"/>
        <v>68</v>
      </c>
    </row>
    <row r="745" spans="1:24" s="3" customFormat="1" x14ac:dyDescent="0.25">
      <c r="A745" s="53">
        <v>738</v>
      </c>
      <c r="B745" s="9" t="s">
        <v>351</v>
      </c>
      <c r="C745" s="9" t="s">
        <v>368</v>
      </c>
      <c r="D745" s="9" t="s">
        <v>368</v>
      </c>
      <c r="E745" s="10">
        <v>3369</v>
      </c>
      <c r="F745" s="10">
        <v>3369</v>
      </c>
      <c r="G745" s="12">
        <v>0.52656574651231824</v>
      </c>
      <c r="H745" s="189">
        <v>0</v>
      </c>
      <c r="I745" s="210"/>
      <c r="J745" s="60">
        <v>0</v>
      </c>
      <c r="K745" s="161">
        <v>0</v>
      </c>
      <c r="L745" s="161">
        <v>3302</v>
      </c>
      <c r="M745" s="161">
        <v>3302</v>
      </c>
      <c r="N745" s="8">
        <v>0</v>
      </c>
      <c r="O745" s="8">
        <v>0</v>
      </c>
      <c r="P745" s="8">
        <v>0</v>
      </c>
      <c r="Q745" s="8">
        <v>0</v>
      </c>
      <c r="R745" s="8">
        <v>0</v>
      </c>
      <c r="S745" s="161">
        <v>0</v>
      </c>
      <c r="T745" s="131" t="s">
        <v>11</v>
      </c>
      <c r="U745" s="199"/>
      <c r="V745" s="1">
        <f t="shared" si="87"/>
        <v>67</v>
      </c>
      <c r="W745" s="6">
        <f t="shared" si="88"/>
        <v>67</v>
      </c>
      <c r="X745" s="23">
        <f t="shared" si="89"/>
        <v>67</v>
      </c>
    </row>
    <row r="746" spans="1:24" s="3" customFormat="1" x14ac:dyDescent="0.25">
      <c r="A746" s="53">
        <v>739</v>
      </c>
      <c r="B746" s="9" t="s">
        <v>351</v>
      </c>
      <c r="C746" s="9" t="s">
        <v>369</v>
      </c>
      <c r="D746" s="9" t="s">
        <v>369</v>
      </c>
      <c r="E746" s="10">
        <v>3282</v>
      </c>
      <c r="F746" s="10">
        <v>3282</v>
      </c>
      <c r="G746" s="12">
        <v>0.92321755027422303</v>
      </c>
      <c r="H746" s="189">
        <v>0</v>
      </c>
      <c r="I746" s="210"/>
      <c r="J746" s="60">
        <v>0</v>
      </c>
      <c r="K746" s="161">
        <v>0</v>
      </c>
      <c r="L746" s="161">
        <v>3216</v>
      </c>
      <c r="M746" s="161">
        <v>3216</v>
      </c>
      <c r="N746" s="8">
        <v>0</v>
      </c>
      <c r="O746" s="8">
        <v>0</v>
      </c>
      <c r="P746" s="8">
        <v>0</v>
      </c>
      <c r="Q746" s="8">
        <v>0</v>
      </c>
      <c r="R746" s="8">
        <v>0</v>
      </c>
      <c r="S746" s="161">
        <v>0</v>
      </c>
      <c r="T746" s="131" t="s">
        <v>11</v>
      </c>
      <c r="U746" s="199"/>
      <c r="V746" s="1">
        <f t="shared" si="87"/>
        <v>66</v>
      </c>
      <c r="W746" s="6">
        <f t="shared" si="88"/>
        <v>66</v>
      </c>
      <c r="X746" s="23">
        <f t="shared" si="89"/>
        <v>66</v>
      </c>
    </row>
    <row r="747" spans="1:24" s="3" customFormat="1" x14ac:dyDescent="0.25">
      <c r="A747" s="53">
        <v>740</v>
      </c>
      <c r="B747" s="9" t="s">
        <v>351</v>
      </c>
      <c r="C747" s="9" t="s">
        <v>370</v>
      </c>
      <c r="D747" s="9" t="s">
        <v>370</v>
      </c>
      <c r="E747" s="10">
        <v>3267</v>
      </c>
      <c r="F747" s="10">
        <v>3267</v>
      </c>
      <c r="G747" s="12">
        <v>0</v>
      </c>
      <c r="H747" s="189">
        <v>0</v>
      </c>
      <c r="I747" s="210"/>
      <c r="J747" s="60">
        <v>0</v>
      </c>
      <c r="K747" s="161">
        <v>0</v>
      </c>
      <c r="L747" s="161">
        <v>3202</v>
      </c>
      <c r="M747" s="161">
        <v>3202</v>
      </c>
      <c r="N747" s="8">
        <v>0</v>
      </c>
      <c r="O747" s="8">
        <v>0</v>
      </c>
      <c r="P747" s="8">
        <v>0</v>
      </c>
      <c r="Q747" s="8">
        <v>0</v>
      </c>
      <c r="R747" s="8">
        <v>0</v>
      </c>
      <c r="S747" s="161">
        <v>0</v>
      </c>
      <c r="T747" s="131" t="s">
        <v>11</v>
      </c>
      <c r="U747" s="199"/>
      <c r="V747" s="1">
        <f t="shared" si="87"/>
        <v>65</v>
      </c>
      <c r="W747" s="6">
        <f t="shared" si="88"/>
        <v>65</v>
      </c>
      <c r="X747" s="23">
        <f t="shared" si="89"/>
        <v>65</v>
      </c>
    </row>
    <row r="748" spans="1:24" s="3" customFormat="1" x14ac:dyDescent="0.25">
      <c r="A748" s="53">
        <v>741</v>
      </c>
      <c r="B748" s="9" t="s">
        <v>351</v>
      </c>
      <c r="C748" s="9" t="s">
        <v>371</v>
      </c>
      <c r="D748" s="9" t="s">
        <v>371</v>
      </c>
      <c r="E748" s="10">
        <v>3260</v>
      </c>
      <c r="F748" s="10">
        <v>3260</v>
      </c>
      <c r="G748" s="12">
        <v>0.1147239263803681</v>
      </c>
      <c r="H748" s="189">
        <v>0</v>
      </c>
      <c r="I748" s="210"/>
      <c r="J748" s="60">
        <v>0</v>
      </c>
      <c r="K748" s="161">
        <v>0</v>
      </c>
      <c r="L748" s="161">
        <v>3195</v>
      </c>
      <c r="M748" s="161">
        <v>3195</v>
      </c>
      <c r="N748" s="8">
        <v>0</v>
      </c>
      <c r="O748" s="8">
        <v>0</v>
      </c>
      <c r="P748" s="8">
        <v>0</v>
      </c>
      <c r="Q748" s="8">
        <v>0</v>
      </c>
      <c r="R748" s="8">
        <v>0</v>
      </c>
      <c r="S748" s="161">
        <v>0</v>
      </c>
      <c r="T748" s="131" t="s">
        <v>11</v>
      </c>
      <c r="U748" s="199"/>
      <c r="V748" s="1">
        <f t="shared" si="87"/>
        <v>65</v>
      </c>
      <c r="W748" s="6">
        <f t="shared" si="88"/>
        <v>65</v>
      </c>
      <c r="X748" s="23">
        <f t="shared" si="89"/>
        <v>65</v>
      </c>
    </row>
    <row r="749" spans="1:24" s="3" customFormat="1" x14ac:dyDescent="0.25">
      <c r="A749" s="53">
        <v>742</v>
      </c>
      <c r="B749" s="9" t="s">
        <v>351</v>
      </c>
      <c r="C749" s="9" t="s">
        <v>372</v>
      </c>
      <c r="D749" s="9" t="s">
        <v>372</v>
      </c>
      <c r="E749" s="10">
        <v>3237</v>
      </c>
      <c r="F749" s="10">
        <v>3237</v>
      </c>
      <c r="G749" s="12">
        <v>0</v>
      </c>
      <c r="H749" s="189">
        <v>0</v>
      </c>
      <c r="I749" s="210"/>
      <c r="J749" s="60">
        <v>0</v>
      </c>
      <c r="K749" s="161">
        <v>0</v>
      </c>
      <c r="L749" s="161">
        <v>3172</v>
      </c>
      <c r="M749" s="161">
        <v>3172</v>
      </c>
      <c r="N749" s="8">
        <v>0</v>
      </c>
      <c r="O749" s="8">
        <v>0</v>
      </c>
      <c r="P749" s="8">
        <v>0</v>
      </c>
      <c r="Q749" s="8">
        <v>0</v>
      </c>
      <c r="R749" s="8">
        <v>0</v>
      </c>
      <c r="S749" s="161">
        <v>0</v>
      </c>
      <c r="T749" s="131" t="s">
        <v>11</v>
      </c>
      <c r="U749" s="199"/>
      <c r="V749" s="1">
        <f t="shared" si="87"/>
        <v>65</v>
      </c>
      <c r="W749" s="6">
        <f t="shared" si="88"/>
        <v>65</v>
      </c>
      <c r="X749" s="23">
        <f t="shared" si="89"/>
        <v>65</v>
      </c>
    </row>
    <row r="750" spans="1:24" s="3" customFormat="1" x14ac:dyDescent="0.25">
      <c r="A750" s="53">
        <v>743</v>
      </c>
      <c r="B750" s="9" t="s">
        <v>351</v>
      </c>
      <c r="C750" s="9" t="s">
        <v>373</v>
      </c>
      <c r="D750" s="9" t="s">
        <v>373</v>
      </c>
      <c r="E750" s="10">
        <v>3092</v>
      </c>
      <c r="F750" s="10">
        <v>3092</v>
      </c>
      <c r="G750" s="12">
        <v>0.68369987063389392</v>
      </c>
      <c r="H750" s="189">
        <v>0</v>
      </c>
      <c r="I750" s="210"/>
      <c r="J750" s="60">
        <v>0</v>
      </c>
      <c r="K750" s="161">
        <v>0</v>
      </c>
      <c r="L750" s="161">
        <v>3030</v>
      </c>
      <c r="M750" s="161">
        <v>3030</v>
      </c>
      <c r="N750" s="8">
        <v>0</v>
      </c>
      <c r="O750" s="8">
        <v>0</v>
      </c>
      <c r="P750" s="8">
        <v>0</v>
      </c>
      <c r="Q750" s="8">
        <v>0</v>
      </c>
      <c r="R750" s="8">
        <v>0</v>
      </c>
      <c r="S750" s="161">
        <v>0</v>
      </c>
      <c r="T750" s="131" t="s">
        <v>11</v>
      </c>
      <c r="U750" s="199"/>
      <c r="V750" s="1">
        <f t="shared" si="87"/>
        <v>62</v>
      </c>
      <c r="W750" s="6">
        <f t="shared" si="88"/>
        <v>62</v>
      </c>
      <c r="X750" s="23">
        <f t="shared" si="89"/>
        <v>62</v>
      </c>
    </row>
    <row r="751" spans="1:24" s="3" customFormat="1" x14ac:dyDescent="0.25">
      <c r="A751" s="53">
        <v>744</v>
      </c>
      <c r="B751" s="9" t="s">
        <v>351</v>
      </c>
      <c r="C751" s="9" t="s">
        <v>380</v>
      </c>
      <c r="D751" s="9" t="s">
        <v>385</v>
      </c>
      <c r="E751" s="10">
        <v>2689</v>
      </c>
      <c r="F751" s="10">
        <v>2689</v>
      </c>
      <c r="G751" s="12">
        <v>0.57530680550390478</v>
      </c>
      <c r="H751" s="189">
        <v>0</v>
      </c>
      <c r="I751" s="210"/>
      <c r="J751" s="60">
        <v>0</v>
      </c>
      <c r="K751" s="161">
        <v>1088.2199999999998</v>
      </c>
      <c r="L751" s="161">
        <v>2635</v>
      </c>
      <c r="M751" s="161">
        <v>2635</v>
      </c>
      <c r="N751" s="8">
        <v>1153594.6444444444</v>
      </c>
      <c r="O751" s="8">
        <v>1105121.222222222</v>
      </c>
      <c r="P751" s="8">
        <v>2635.22</v>
      </c>
      <c r="Q751" s="8">
        <v>2635.22</v>
      </c>
      <c r="R751" s="8">
        <v>0</v>
      </c>
      <c r="S751" s="161">
        <v>2258715.8666666662</v>
      </c>
      <c r="T751" s="131"/>
      <c r="U751" s="199"/>
      <c r="V751" s="1">
        <f t="shared" si="87"/>
        <v>54</v>
      </c>
      <c r="W751" s="6">
        <f t="shared" si="88"/>
        <v>54</v>
      </c>
      <c r="X751" s="23">
        <f t="shared" si="89"/>
        <v>54</v>
      </c>
    </row>
    <row r="752" spans="1:24" s="3" customFormat="1" x14ac:dyDescent="0.25">
      <c r="A752" s="53">
        <v>745</v>
      </c>
      <c r="B752" s="9" t="s">
        <v>351</v>
      </c>
      <c r="C752" s="9" t="s">
        <v>1536</v>
      </c>
      <c r="D752" s="9" t="s">
        <v>1637</v>
      </c>
      <c r="E752" s="10">
        <v>3917</v>
      </c>
      <c r="F752" s="10">
        <v>4202</v>
      </c>
      <c r="G752" s="12">
        <v>0.64</v>
      </c>
      <c r="H752" s="189">
        <v>0</v>
      </c>
      <c r="I752" s="210"/>
      <c r="J752" s="60">
        <v>0</v>
      </c>
      <c r="K752" s="161">
        <v>1392</v>
      </c>
      <c r="L752" s="161">
        <v>4202</v>
      </c>
      <c r="M752" s="161">
        <v>4202</v>
      </c>
      <c r="N752" s="8">
        <v>787017</v>
      </c>
      <c r="O752" s="8">
        <v>5125107</v>
      </c>
      <c r="P752" s="8">
        <v>3917</v>
      </c>
      <c r="Q752" s="8">
        <v>3917</v>
      </c>
      <c r="R752" s="8"/>
      <c r="S752" s="161">
        <v>5125107</v>
      </c>
      <c r="T752" s="131"/>
      <c r="U752" s="218" t="s">
        <v>1715</v>
      </c>
      <c r="V752" s="1">
        <f t="shared" si="87"/>
        <v>78</v>
      </c>
      <c r="W752" s="6">
        <f t="shared" si="88"/>
        <v>84</v>
      </c>
      <c r="X752" s="23">
        <f t="shared" si="89"/>
        <v>84</v>
      </c>
    </row>
    <row r="753" spans="1:24" s="3" customFormat="1" x14ac:dyDescent="0.25">
      <c r="A753" s="53">
        <v>746</v>
      </c>
      <c r="B753" s="9" t="s">
        <v>351</v>
      </c>
      <c r="C753" s="9" t="s">
        <v>375</v>
      </c>
      <c r="D753" s="9" t="s">
        <v>375</v>
      </c>
      <c r="E753" s="10">
        <v>2382</v>
      </c>
      <c r="F753" s="10">
        <v>2382</v>
      </c>
      <c r="G753" s="12">
        <v>0.53526448362720402</v>
      </c>
      <c r="H753" s="189">
        <v>0</v>
      </c>
      <c r="I753" s="210"/>
      <c r="J753" s="60">
        <v>0</v>
      </c>
      <c r="K753" s="161">
        <v>0</v>
      </c>
      <c r="L753" s="161">
        <v>2334</v>
      </c>
      <c r="M753" s="161">
        <v>2334</v>
      </c>
      <c r="N753" s="8">
        <v>0</v>
      </c>
      <c r="O753" s="8">
        <v>0</v>
      </c>
      <c r="P753" s="8">
        <v>0</v>
      </c>
      <c r="Q753" s="8">
        <v>0</v>
      </c>
      <c r="R753" s="8">
        <v>0</v>
      </c>
      <c r="S753" s="161">
        <v>0</v>
      </c>
      <c r="T753" s="131" t="s">
        <v>11</v>
      </c>
      <c r="U753" s="199"/>
      <c r="V753" s="1">
        <f t="shared" si="87"/>
        <v>48</v>
      </c>
      <c r="W753" s="6">
        <f t="shared" si="88"/>
        <v>48</v>
      </c>
      <c r="X753" s="23">
        <f t="shared" si="89"/>
        <v>48</v>
      </c>
    </row>
    <row r="754" spans="1:24" s="3" customFormat="1" x14ac:dyDescent="0.25">
      <c r="A754" s="53">
        <v>747</v>
      </c>
      <c r="B754" s="9" t="s">
        <v>351</v>
      </c>
      <c r="C754" s="9" t="s">
        <v>377</v>
      </c>
      <c r="D754" s="9" t="s">
        <v>1638</v>
      </c>
      <c r="E754" s="10">
        <v>3031</v>
      </c>
      <c r="F754" s="10">
        <v>3042</v>
      </c>
      <c r="G754" s="12">
        <v>0.7</v>
      </c>
      <c r="H754" s="189">
        <v>0</v>
      </c>
      <c r="I754" s="210"/>
      <c r="J754" s="60">
        <v>0</v>
      </c>
      <c r="K754" s="161">
        <v>909</v>
      </c>
      <c r="L754" s="161">
        <v>3042</v>
      </c>
      <c r="M754" s="161">
        <v>3042</v>
      </c>
      <c r="N754" s="8">
        <v>1930858</v>
      </c>
      <c r="O754" s="8">
        <v>3838075</v>
      </c>
      <c r="P754" s="8">
        <v>3031</v>
      </c>
      <c r="Q754" s="8">
        <v>3031</v>
      </c>
      <c r="R754" s="8">
        <v>0</v>
      </c>
      <c r="S754" s="161">
        <v>3838075</v>
      </c>
      <c r="T754" s="131"/>
      <c r="U754" s="199"/>
      <c r="V754" s="1">
        <f t="shared" si="87"/>
        <v>61</v>
      </c>
      <c r="W754" s="6">
        <f t="shared" si="88"/>
        <v>61</v>
      </c>
      <c r="X754" s="23">
        <f t="shared" si="89"/>
        <v>61</v>
      </c>
    </row>
    <row r="755" spans="1:24" s="3" customFormat="1" x14ac:dyDescent="0.25">
      <c r="A755" s="53">
        <v>748</v>
      </c>
      <c r="B755" s="9" t="s">
        <v>351</v>
      </c>
      <c r="C755" s="9" t="s">
        <v>36</v>
      </c>
      <c r="D755" s="9" t="s">
        <v>36</v>
      </c>
      <c r="E755" s="10">
        <v>2006</v>
      </c>
      <c r="F755" s="10">
        <v>2006</v>
      </c>
      <c r="G755" s="12">
        <v>1</v>
      </c>
      <c r="H755" s="189">
        <v>0</v>
      </c>
      <c r="I755" s="210"/>
      <c r="J755" s="60">
        <v>0</v>
      </c>
      <c r="K755" s="161">
        <v>0</v>
      </c>
      <c r="L755" s="161">
        <v>1966</v>
      </c>
      <c r="M755" s="161">
        <v>1966</v>
      </c>
      <c r="N755" s="8">
        <v>0</v>
      </c>
      <c r="O755" s="8">
        <v>0</v>
      </c>
      <c r="P755" s="8">
        <v>0</v>
      </c>
      <c r="Q755" s="8">
        <v>0</v>
      </c>
      <c r="R755" s="8">
        <v>0</v>
      </c>
      <c r="S755" s="161">
        <v>0</v>
      </c>
      <c r="T755" s="131" t="s">
        <v>11</v>
      </c>
      <c r="U755" s="199"/>
      <c r="V755" s="1">
        <f t="shared" si="87"/>
        <v>40</v>
      </c>
      <c r="W755" s="6">
        <f t="shared" si="88"/>
        <v>40</v>
      </c>
      <c r="X755" s="23">
        <f t="shared" si="89"/>
        <v>40</v>
      </c>
    </row>
    <row r="756" spans="1:24" s="3" customFormat="1" x14ac:dyDescent="0.25">
      <c r="A756" s="53">
        <v>749</v>
      </c>
      <c r="B756" s="9" t="s">
        <v>387</v>
      </c>
      <c r="C756" s="9" t="s">
        <v>397</v>
      </c>
      <c r="D756" s="9" t="s">
        <v>397</v>
      </c>
      <c r="E756" s="10">
        <v>2638</v>
      </c>
      <c r="F756" s="10">
        <v>2638</v>
      </c>
      <c r="G756" s="12">
        <v>0.14594389689158455</v>
      </c>
      <c r="H756" s="189">
        <v>0</v>
      </c>
      <c r="I756" s="210"/>
      <c r="J756" s="60">
        <v>0</v>
      </c>
      <c r="K756" s="161">
        <v>0</v>
      </c>
      <c r="L756" s="161">
        <v>2585</v>
      </c>
      <c r="M756" s="161">
        <v>2585</v>
      </c>
      <c r="N756" s="8">
        <v>0</v>
      </c>
      <c r="O756" s="8">
        <v>360000</v>
      </c>
      <c r="P756" s="8">
        <v>2585.2399999999998</v>
      </c>
      <c r="Q756" s="8">
        <v>2585.2399999999998</v>
      </c>
      <c r="R756" s="8">
        <v>1454559.5295495728</v>
      </c>
      <c r="S756" s="161">
        <v>1814559.5295495728</v>
      </c>
      <c r="T756" s="131"/>
      <c r="U756" s="199"/>
      <c r="V756" s="1">
        <f t="shared" si="87"/>
        <v>53</v>
      </c>
      <c r="W756" s="6">
        <f t="shared" si="88"/>
        <v>53</v>
      </c>
      <c r="X756" s="23">
        <f t="shared" si="89"/>
        <v>53</v>
      </c>
    </row>
    <row r="757" spans="1:24" s="3" customFormat="1" x14ac:dyDescent="0.25">
      <c r="A757" s="53">
        <v>750</v>
      </c>
      <c r="B757" s="9" t="s">
        <v>387</v>
      </c>
      <c r="C757" s="9" t="s">
        <v>398</v>
      </c>
      <c r="D757" s="9" t="s">
        <v>398</v>
      </c>
      <c r="E757" s="10">
        <v>2047</v>
      </c>
      <c r="F757" s="10">
        <v>2427</v>
      </c>
      <c r="G757" s="12">
        <v>0.82364435759648269</v>
      </c>
      <c r="H757" s="189">
        <v>0</v>
      </c>
      <c r="I757" s="210"/>
      <c r="J757" s="60">
        <v>0</v>
      </c>
      <c r="K757" s="161">
        <v>0</v>
      </c>
      <c r="L757" s="161">
        <v>2378</v>
      </c>
      <c r="M757" s="161">
        <v>2378</v>
      </c>
      <c r="N757" s="8">
        <v>0</v>
      </c>
      <c r="O757" s="8">
        <v>0</v>
      </c>
      <c r="P757" s="8">
        <v>0</v>
      </c>
      <c r="Q757" s="8">
        <v>0</v>
      </c>
      <c r="R757" s="8">
        <v>0</v>
      </c>
      <c r="S757" s="161">
        <v>0</v>
      </c>
      <c r="T757" s="131" t="s">
        <v>11</v>
      </c>
      <c r="U757" s="199"/>
      <c r="V757" s="1">
        <f t="shared" ref="V757:V784" si="90">IF(F757&gt;=100000,0,ROUND(E757*2%,0))</f>
        <v>41</v>
      </c>
      <c r="W757" s="6">
        <f t="shared" si="88"/>
        <v>49</v>
      </c>
      <c r="X757" s="23">
        <f t="shared" si="89"/>
        <v>49</v>
      </c>
    </row>
    <row r="758" spans="1:24" s="3" customFormat="1" x14ac:dyDescent="0.25">
      <c r="A758" s="53">
        <v>751</v>
      </c>
      <c r="B758" s="9" t="s">
        <v>387</v>
      </c>
      <c r="C758" s="9" t="s">
        <v>399</v>
      </c>
      <c r="D758" s="9" t="s">
        <v>399</v>
      </c>
      <c r="E758" s="10">
        <v>2130</v>
      </c>
      <c r="F758" s="10">
        <v>2130</v>
      </c>
      <c r="G758" s="12">
        <v>0.59201877934272296</v>
      </c>
      <c r="H758" s="189">
        <v>0</v>
      </c>
      <c r="I758" s="210"/>
      <c r="J758" s="58">
        <v>0</v>
      </c>
      <c r="K758" s="8">
        <v>826.40000000000009</v>
      </c>
      <c r="L758" s="8">
        <v>2087</v>
      </c>
      <c r="M758" s="8">
        <v>2087</v>
      </c>
      <c r="N758" s="8">
        <v>113752.87179487178</v>
      </c>
      <c r="O758" s="8">
        <v>562037.05128205125</v>
      </c>
      <c r="P758" s="8">
        <v>2087.4</v>
      </c>
      <c r="Q758" s="8">
        <v>2087.4</v>
      </c>
      <c r="R758" s="8">
        <v>1362694.389014286</v>
      </c>
      <c r="S758" s="161">
        <v>2038484.312091209</v>
      </c>
      <c r="T758" s="131"/>
      <c r="U758" s="199"/>
      <c r="V758" s="1">
        <f t="shared" si="90"/>
        <v>43</v>
      </c>
      <c r="W758" s="6">
        <f t="shared" si="88"/>
        <v>43</v>
      </c>
      <c r="X758" s="23">
        <f t="shared" si="89"/>
        <v>43</v>
      </c>
    </row>
    <row r="759" spans="1:24" s="3" customFormat="1" x14ac:dyDescent="0.25">
      <c r="A759" s="53">
        <v>752</v>
      </c>
      <c r="B759" s="9" t="s">
        <v>420</v>
      </c>
      <c r="C759" s="9" t="s">
        <v>414</v>
      </c>
      <c r="D759" s="9" t="s">
        <v>414</v>
      </c>
      <c r="E759" s="10">
        <v>2299</v>
      </c>
      <c r="F759" s="10">
        <v>2299</v>
      </c>
      <c r="G759" s="12">
        <v>0.77511961722488043</v>
      </c>
      <c r="H759" s="189">
        <v>0</v>
      </c>
      <c r="I759" s="210"/>
      <c r="J759" s="60">
        <v>0</v>
      </c>
      <c r="K759" s="161">
        <v>0</v>
      </c>
      <c r="L759" s="161">
        <v>2253</v>
      </c>
      <c r="M759" s="161">
        <v>2253</v>
      </c>
      <c r="N759" s="8">
        <v>0</v>
      </c>
      <c r="O759" s="8">
        <v>0</v>
      </c>
      <c r="P759" s="8">
        <v>0</v>
      </c>
      <c r="Q759" s="8">
        <v>0</v>
      </c>
      <c r="R759" s="8">
        <v>0</v>
      </c>
      <c r="S759" s="161">
        <v>0</v>
      </c>
      <c r="T759" s="131" t="s">
        <v>11</v>
      </c>
      <c r="U759" s="199"/>
      <c r="V759" s="1">
        <f t="shared" si="90"/>
        <v>46</v>
      </c>
      <c r="W759" s="6">
        <f t="shared" si="88"/>
        <v>46</v>
      </c>
      <c r="X759" s="23">
        <f t="shared" si="89"/>
        <v>46</v>
      </c>
    </row>
    <row r="760" spans="1:24" s="3" customFormat="1" x14ac:dyDescent="0.25">
      <c r="A760" s="53">
        <v>753</v>
      </c>
      <c r="B760" s="9" t="s">
        <v>420</v>
      </c>
      <c r="C760" s="9" t="s">
        <v>417</v>
      </c>
      <c r="D760" s="9" t="s">
        <v>423</v>
      </c>
      <c r="E760" s="10">
        <v>2161</v>
      </c>
      <c r="F760" s="10">
        <v>2161</v>
      </c>
      <c r="G760" s="12">
        <v>0.35585377140212865</v>
      </c>
      <c r="H760" s="189">
        <v>0</v>
      </c>
      <c r="I760" s="210"/>
      <c r="J760" s="60">
        <v>0</v>
      </c>
      <c r="K760" s="161">
        <v>0</v>
      </c>
      <c r="L760" s="161">
        <v>2118</v>
      </c>
      <c r="M760" s="161">
        <v>2118</v>
      </c>
      <c r="N760" s="8">
        <v>0</v>
      </c>
      <c r="O760" s="8">
        <v>0</v>
      </c>
      <c r="P760" s="8">
        <v>0</v>
      </c>
      <c r="Q760" s="8">
        <v>0</v>
      </c>
      <c r="R760" s="8">
        <v>0</v>
      </c>
      <c r="S760" s="161">
        <v>0</v>
      </c>
      <c r="T760" s="131" t="s">
        <v>11</v>
      </c>
      <c r="U760" s="199"/>
      <c r="V760" s="1">
        <f t="shared" si="90"/>
        <v>43</v>
      </c>
      <c r="W760" s="6">
        <f t="shared" si="88"/>
        <v>43</v>
      </c>
      <c r="X760" s="23">
        <f t="shared" si="89"/>
        <v>43</v>
      </c>
    </row>
    <row r="761" spans="1:24" s="3" customFormat="1" x14ac:dyDescent="0.25">
      <c r="A761" s="53">
        <v>754</v>
      </c>
      <c r="B761" s="9" t="s">
        <v>420</v>
      </c>
      <c r="C761" s="9" t="s">
        <v>1433</v>
      </c>
      <c r="D761" s="9" t="s">
        <v>1433</v>
      </c>
      <c r="E761" s="10">
        <v>2394</v>
      </c>
      <c r="F761" s="10">
        <v>2490</v>
      </c>
      <c r="G761" s="12">
        <v>0.99199999999999999</v>
      </c>
      <c r="H761" s="189">
        <v>0</v>
      </c>
      <c r="I761" s="210"/>
      <c r="J761" s="60">
        <v>0</v>
      </c>
      <c r="K761" s="161">
        <v>19</v>
      </c>
      <c r="L761" s="161">
        <v>2440.1999999999998</v>
      </c>
      <c r="M761" s="161">
        <v>2440.1999999999998</v>
      </c>
      <c r="N761" s="8">
        <v>40000</v>
      </c>
      <c r="O761" s="8">
        <v>4425000</v>
      </c>
      <c r="P761" s="8">
        <v>2394</v>
      </c>
      <c r="Q761" s="8">
        <v>2394</v>
      </c>
      <c r="R761" s="8">
        <v>1030000</v>
      </c>
      <c r="S761" s="161">
        <v>5495000</v>
      </c>
      <c r="T761" s="131"/>
      <c r="U761" s="199"/>
      <c r="V761" s="1">
        <f t="shared" si="90"/>
        <v>48</v>
      </c>
      <c r="W761" s="6">
        <f t="shared" si="88"/>
        <v>50</v>
      </c>
      <c r="X761" s="23">
        <f t="shared" si="89"/>
        <v>50</v>
      </c>
    </row>
    <row r="762" spans="1:24" s="3" customFormat="1" x14ac:dyDescent="0.25">
      <c r="A762" s="53">
        <v>755</v>
      </c>
      <c r="B762" s="9" t="s">
        <v>420</v>
      </c>
      <c r="C762" s="9" t="s">
        <v>1435</v>
      </c>
      <c r="D762" s="9" t="s">
        <v>1435</v>
      </c>
      <c r="E762" s="10">
        <v>2031</v>
      </c>
      <c r="F762" s="10">
        <v>2430</v>
      </c>
      <c r="G762" s="12">
        <v>0</v>
      </c>
      <c r="H762" s="189">
        <v>0</v>
      </c>
      <c r="I762" s="210"/>
      <c r="J762" s="60">
        <v>0</v>
      </c>
      <c r="K762" s="161">
        <v>2031</v>
      </c>
      <c r="L762" s="161">
        <v>2381.4</v>
      </c>
      <c r="M762" s="161">
        <v>2381</v>
      </c>
      <c r="N762" s="8">
        <v>7760674</v>
      </c>
      <c r="O762" s="8">
        <v>5608236</v>
      </c>
      <c r="P762" s="8">
        <v>2031</v>
      </c>
      <c r="Q762" s="8">
        <v>2031</v>
      </c>
      <c r="R762" s="8">
        <v>0</v>
      </c>
      <c r="S762" s="161">
        <v>13368910</v>
      </c>
      <c r="T762" s="131"/>
      <c r="U762" s="218" t="s">
        <v>1715</v>
      </c>
      <c r="V762" s="1">
        <f t="shared" si="90"/>
        <v>41</v>
      </c>
      <c r="W762" s="6">
        <f t="shared" si="88"/>
        <v>49</v>
      </c>
      <c r="X762" s="23">
        <f t="shared" si="89"/>
        <v>49</v>
      </c>
    </row>
    <row r="763" spans="1:24" s="3" customFormat="1" x14ac:dyDescent="0.25">
      <c r="A763" s="53">
        <v>756</v>
      </c>
      <c r="B763" s="9" t="s">
        <v>425</v>
      </c>
      <c r="C763" s="9" t="s">
        <v>367</v>
      </c>
      <c r="D763" s="9" t="s">
        <v>367</v>
      </c>
      <c r="E763" s="10">
        <v>3632</v>
      </c>
      <c r="F763" s="10">
        <v>3632</v>
      </c>
      <c r="G763" s="12">
        <v>1</v>
      </c>
      <c r="H763" s="189">
        <v>0</v>
      </c>
      <c r="I763" s="210"/>
      <c r="J763" s="60">
        <v>0</v>
      </c>
      <c r="K763" s="161">
        <v>0</v>
      </c>
      <c r="L763" s="161">
        <v>3559</v>
      </c>
      <c r="M763" s="161">
        <v>3559</v>
      </c>
      <c r="N763" s="8">
        <v>0</v>
      </c>
      <c r="O763" s="8">
        <v>0</v>
      </c>
      <c r="P763" s="8">
        <v>0</v>
      </c>
      <c r="Q763" s="8">
        <v>0</v>
      </c>
      <c r="R763" s="8">
        <v>0</v>
      </c>
      <c r="S763" s="161">
        <v>0</v>
      </c>
      <c r="T763" s="131" t="s">
        <v>11</v>
      </c>
      <c r="U763" s="199"/>
      <c r="V763" s="1">
        <f t="shared" si="90"/>
        <v>73</v>
      </c>
      <c r="W763" s="6">
        <f t="shared" si="88"/>
        <v>73</v>
      </c>
      <c r="X763" s="23">
        <f t="shared" si="89"/>
        <v>73</v>
      </c>
    </row>
    <row r="764" spans="1:24" s="3" customFormat="1" x14ac:dyDescent="0.25">
      <c r="A764" s="53">
        <v>757</v>
      </c>
      <c r="B764" s="9" t="s">
        <v>425</v>
      </c>
      <c r="C764" s="9" t="s">
        <v>449</v>
      </c>
      <c r="D764" s="9" t="s">
        <v>449</v>
      </c>
      <c r="E764" s="10">
        <v>3154</v>
      </c>
      <c r="F764" s="10">
        <v>3154</v>
      </c>
      <c r="G764" s="12">
        <v>0.70513633481293592</v>
      </c>
      <c r="H764" s="189">
        <v>0</v>
      </c>
      <c r="I764" s="210"/>
      <c r="J764" s="58">
        <v>0</v>
      </c>
      <c r="K764" s="8">
        <v>0</v>
      </c>
      <c r="L764" s="8">
        <v>3091</v>
      </c>
      <c r="M764" s="8">
        <v>3091</v>
      </c>
      <c r="N764" s="8">
        <v>0</v>
      </c>
      <c r="O764" s="8">
        <v>0</v>
      </c>
      <c r="P764" s="8">
        <v>0</v>
      </c>
      <c r="Q764" s="8">
        <v>0</v>
      </c>
      <c r="R764" s="8">
        <v>0</v>
      </c>
      <c r="S764" s="161">
        <v>0</v>
      </c>
      <c r="T764" s="131" t="s">
        <v>11</v>
      </c>
      <c r="U764" s="199"/>
      <c r="V764" s="1">
        <f t="shared" si="90"/>
        <v>63</v>
      </c>
      <c r="W764" s="6">
        <f t="shared" si="88"/>
        <v>63</v>
      </c>
      <c r="X764" s="23">
        <f t="shared" si="89"/>
        <v>63</v>
      </c>
    </row>
    <row r="765" spans="1:24" s="3" customFormat="1" x14ac:dyDescent="0.25">
      <c r="A765" s="53">
        <v>758</v>
      </c>
      <c r="B765" s="9" t="s">
        <v>425</v>
      </c>
      <c r="C765" s="9" t="s">
        <v>145</v>
      </c>
      <c r="D765" s="9" t="s">
        <v>145</v>
      </c>
      <c r="E765" s="21">
        <v>3070</v>
      </c>
      <c r="F765" s="21">
        <v>3070</v>
      </c>
      <c r="G765" s="12">
        <v>0.88990228013029304</v>
      </c>
      <c r="H765" s="189">
        <v>0</v>
      </c>
      <c r="I765" s="210"/>
      <c r="J765" s="60">
        <v>0</v>
      </c>
      <c r="K765" s="130">
        <v>0</v>
      </c>
      <c r="L765" s="18">
        <v>3009</v>
      </c>
      <c r="M765" s="18">
        <v>3009</v>
      </c>
      <c r="N765" s="70">
        <v>0</v>
      </c>
      <c r="O765" s="70">
        <v>0</v>
      </c>
      <c r="P765" s="71">
        <v>0</v>
      </c>
      <c r="Q765" s="71">
        <v>0</v>
      </c>
      <c r="R765" s="71">
        <v>0</v>
      </c>
      <c r="S765" s="78">
        <v>0</v>
      </c>
      <c r="T765" s="131" t="s">
        <v>11</v>
      </c>
      <c r="U765" s="199"/>
      <c r="V765" s="1">
        <f t="shared" si="90"/>
        <v>61</v>
      </c>
      <c r="W765" s="6">
        <f>IF(E765&lt;100000,X765,0)</f>
        <v>61</v>
      </c>
      <c r="X765" s="23">
        <f>ROUND(E765*2%,0)</f>
        <v>61</v>
      </c>
    </row>
    <row r="766" spans="1:24" s="3" customFormat="1" x14ac:dyDescent="0.25">
      <c r="A766" s="53">
        <v>759</v>
      </c>
      <c r="B766" s="9" t="s">
        <v>425</v>
      </c>
      <c r="C766" s="9" t="s">
        <v>453</v>
      </c>
      <c r="D766" s="9" t="s">
        <v>453</v>
      </c>
      <c r="E766" s="10">
        <v>2903</v>
      </c>
      <c r="F766" s="10">
        <v>2903</v>
      </c>
      <c r="G766" s="12">
        <v>0.92352738546331381</v>
      </c>
      <c r="H766" s="189">
        <v>0</v>
      </c>
      <c r="I766" s="210"/>
      <c r="J766" s="58">
        <v>0</v>
      </c>
      <c r="K766" s="8">
        <v>0</v>
      </c>
      <c r="L766" s="8">
        <v>2845</v>
      </c>
      <c r="M766" s="8">
        <v>2845</v>
      </c>
      <c r="N766" s="8">
        <v>0</v>
      </c>
      <c r="O766" s="8">
        <v>0</v>
      </c>
      <c r="P766" s="8">
        <v>0</v>
      </c>
      <c r="Q766" s="8">
        <v>0</v>
      </c>
      <c r="R766" s="8">
        <v>0</v>
      </c>
      <c r="S766" s="161">
        <v>0</v>
      </c>
      <c r="T766" s="131" t="s">
        <v>11</v>
      </c>
      <c r="U766" s="199"/>
      <c r="V766" s="1">
        <f t="shared" si="90"/>
        <v>58</v>
      </c>
      <c r="W766" s="6">
        <f t="shared" ref="W766:W784" si="91">IF(F766&lt;100000,X766,0)</f>
        <v>58</v>
      </c>
      <c r="X766" s="23">
        <f t="shared" ref="X766:X780" si="92">ROUND(F766*2%,0)</f>
        <v>58</v>
      </c>
    </row>
    <row r="767" spans="1:24" s="3" customFormat="1" x14ac:dyDescent="0.25">
      <c r="A767" s="53">
        <v>760</v>
      </c>
      <c r="B767" s="9" t="s">
        <v>425</v>
      </c>
      <c r="C767" s="9" t="s">
        <v>454</v>
      </c>
      <c r="D767" s="9" t="s">
        <v>454</v>
      </c>
      <c r="E767" s="10">
        <v>2865</v>
      </c>
      <c r="F767" s="10">
        <v>2865</v>
      </c>
      <c r="G767" s="12">
        <v>1</v>
      </c>
      <c r="H767" s="189">
        <v>0</v>
      </c>
      <c r="I767" s="210"/>
      <c r="J767" s="58">
        <v>0</v>
      </c>
      <c r="K767" s="8">
        <v>0</v>
      </c>
      <c r="L767" s="8">
        <v>2808</v>
      </c>
      <c r="M767" s="8">
        <v>2808</v>
      </c>
      <c r="N767" s="8">
        <v>0</v>
      </c>
      <c r="O767" s="8">
        <v>0</v>
      </c>
      <c r="P767" s="8">
        <v>0</v>
      </c>
      <c r="Q767" s="8">
        <v>0</v>
      </c>
      <c r="R767" s="8">
        <v>0</v>
      </c>
      <c r="S767" s="161">
        <v>0</v>
      </c>
      <c r="T767" s="131" t="s">
        <v>11</v>
      </c>
      <c r="U767" s="199"/>
      <c r="V767" s="1">
        <f t="shared" si="90"/>
        <v>57</v>
      </c>
      <c r="W767" s="6">
        <f t="shared" si="91"/>
        <v>57</v>
      </c>
      <c r="X767" s="23">
        <f t="shared" si="92"/>
        <v>57</v>
      </c>
    </row>
    <row r="768" spans="1:24" s="3" customFormat="1" x14ac:dyDescent="0.25">
      <c r="A768" s="53">
        <v>761</v>
      </c>
      <c r="B768" s="9" t="s">
        <v>425</v>
      </c>
      <c r="C768" s="9" t="s">
        <v>157</v>
      </c>
      <c r="D768" s="9" t="s">
        <v>157</v>
      </c>
      <c r="E768" s="10">
        <v>2858</v>
      </c>
      <c r="F768" s="10">
        <v>2858</v>
      </c>
      <c r="G768" s="12">
        <v>1</v>
      </c>
      <c r="H768" s="189">
        <v>0</v>
      </c>
      <c r="I768" s="210"/>
      <c r="J768" s="58">
        <v>0</v>
      </c>
      <c r="K768" s="8">
        <v>0</v>
      </c>
      <c r="L768" s="8">
        <v>2801</v>
      </c>
      <c r="M768" s="8">
        <v>2801</v>
      </c>
      <c r="N768" s="8">
        <v>0</v>
      </c>
      <c r="O768" s="8">
        <v>0</v>
      </c>
      <c r="P768" s="8">
        <v>0</v>
      </c>
      <c r="Q768" s="8">
        <v>0</v>
      </c>
      <c r="R768" s="8">
        <v>0</v>
      </c>
      <c r="S768" s="161">
        <v>0</v>
      </c>
      <c r="T768" s="131" t="s">
        <v>11</v>
      </c>
      <c r="U768" s="199"/>
      <c r="V768" s="1">
        <f t="shared" si="90"/>
        <v>57</v>
      </c>
      <c r="W768" s="6">
        <f t="shared" si="91"/>
        <v>57</v>
      </c>
      <c r="X768" s="23">
        <f t="shared" si="92"/>
        <v>57</v>
      </c>
    </row>
    <row r="769" spans="1:24" s="3" customFormat="1" x14ac:dyDescent="0.25">
      <c r="A769" s="53">
        <v>762</v>
      </c>
      <c r="B769" s="9" t="s">
        <v>425</v>
      </c>
      <c r="C769" s="9" t="s">
        <v>455</v>
      </c>
      <c r="D769" s="9" t="s">
        <v>455</v>
      </c>
      <c r="E769" s="10">
        <v>2798</v>
      </c>
      <c r="F769" s="10">
        <v>2798</v>
      </c>
      <c r="G769" s="12">
        <v>0.94460328806290206</v>
      </c>
      <c r="H769" s="189">
        <v>0</v>
      </c>
      <c r="I769" s="210"/>
      <c r="J769" s="58">
        <v>0</v>
      </c>
      <c r="K769" s="8">
        <v>0</v>
      </c>
      <c r="L769" s="8">
        <v>2742</v>
      </c>
      <c r="M769" s="8">
        <v>2742</v>
      </c>
      <c r="N769" s="8">
        <v>0</v>
      </c>
      <c r="O769" s="8">
        <v>0</v>
      </c>
      <c r="P769" s="8">
        <v>0</v>
      </c>
      <c r="Q769" s="8">
        <v>0</v>
      </c>
      <c r="R769" s="8">
        <v>0</v>
      </c>
      <c r="S769" s="161">
        <v>0</v>
      </c>
      <c r="T769" s="131" t="s">
        <v>11</v>
      </c>
      <c r="U769" s="199"/>
      <c r="V769" s="1">
        <f t="shared" si="90"/>
        <v>56</v>
      </c>
      <c r="W769" s="6">
        <f t="shared" si="91"/>
        <v>56</v>
      </c>
      <c r="X769" s="23">
        <f t="shared" si="92"/>
        <v>56</v>
      </c>
    </row>
    <row r="770" spans="1:24" s="3" customFormat="1" x14ac:dyDescent="0.25">
      <c r="A770" s="53">
        <v>763</v>
      </c>
      <c r="B770" s="9" t="s">
        <v>425</v>
      </c>
      <c r="C770" s="9" t="s">
        <v>456</v>
      </c>
      <c r="D770" s="9" t="s">
        <v>456</v>
      </c>
      <c r="E770" s="10">
        <v>2722</v>
      </c>
      <c r="F770" s="10">
        <v>2722</v>
      </c>
      <c r="G770" s="12">
        <v>0.86039676708302726</v>
      </c>
      <c r="H770" s="189">
        <v>0</v>
      </c>
      <c r="I770" s="210"/>
      <c r="J770" s="60">
        <v>0</v>
      </c>
      <c r="K770" s="161">
        <v>0</v>
      </c>
      <c r="L770" s="161">
        <v>2668</v>
      </c>
      <c r="M770" s="161">
        <v>2668</v>
      </c>
      <c r="N770" s="8">
        <v>0</v>
      </c>
      <c r="O770" s="8">
        <v>0</v>
      </c>
      <c r="P770" s="8">
        <v>0</v>
      </c>
      <c r="Q770" s="8">
        <v>0</v>
      </c>
      <c r="R770" s="8">
        <v>0</v>
      </c>
      <c r="S770" s="161">
        <v>0</v>
      </c>
      <c r="T770" s="131" t="s">
        <v>11</v>
      </c>
      <c r="U770" s="199"/>
      <c r="V770" s="1">
        <f t="shared" si="90"/>
        <v>54</v>
      </c>
      <c r="W770" s="6">
        <f t="shared" si="91"/>
        <v>54</v>
      </c>
      <c r="X770" s="23">
        <f t="shared" si="92"/>
        <v>54</v>
      </c>
    </row>
    <row r="771" spans="1:24" s="3" customFormat="1" x14ac:dyDescent="0.25">
      <c r="A771" s="53">
        <v>764</v>
      </c>
      <c r="B771" s="9" t="s">
        <v>425</v>
      </c>
      <c r="C771" s="9" t="s">
        <v>457</v>
      </c>
      <c r="D771" s="9" t="s">
        <v>457</v>
      </c>
      <c r="E771" s="10">
        <v>2595</v>
      </c>
      <c r="F771" s="10">
        <v>2595</v>
      </c>
      <c r="G771" s="12">
        <v>0.90982658959537577</v>
      </c>
      <c r="H771" s="189">
        <v>0</v>
      </c>
      <c r="I771" s="210"/>
      <c r="J771" s="58">
        <v>0</v>
      </c>
      <c r="K771" s="8">
        <v>0</v>
      </c>
      <c r="L771" s="8">
        <v>2543</v>
      </c>
      <c r="M771" s="8">
        <v>2543</v>
      </c>
      <c r="N771" s="8">
        <v>0</v>
      </c>
      <c r="O771" s="8">
        <v>0</v>
      </c>
      <c r="P771" s="8">
        <v>0</v>
      </c>
      <c r="Q771" s="8">
        <v>0</v>
      </c>
      <c r="R771" s="8">
        <v>0</v>
      </c>
      <c r="S771" s="161">
        <v>0</v>
      </c>
      <c r="T771" s="131" t="s">
        <v>11</v>
      </c>
      <c r="U771" s="199"/>
      <c r="V771" s="1">
        <f t="shared" si="90"/>
        <v>52</v>
      </c>
      <c r="W771" s="6">
        <f t="shared" si="91"/>
        <v>52</v>
      </c>
      <c r="X771" s="23">
        <f t="shared" si="92"/>
        <v>52</v>
      </c>
    </row>
    <row r="772" spans="1:24" s="3" customFormat="1" x14ac:dyDescent="0.25">
      <c r="A772" s="53">
        <v>765</v>
      </c>
      <c r="B772" s="9" t="s">
        <v>425</v>
      </c>
      <c r="C772" s="9" t="s">
        <v>459</v>
      </c>
      <c r="D772" s="9" t="s">
        <v>459</v>
      </c>
      <c r="E772" s="10">
        <v>2173</v>
      </c>
      <c r="F772" s="10">
        <v>2173</v>
      </c>
      <c r="G772" s="12">
        <v>1</v>
      </c>
      <c r="H772" s="189">
        <v>0</v>
      </c>
      <c r="I772" s="210"/>
      <c r="J772" s="58">
        <v>0</v>
      </c>
      <c r="K772" s="8">
        <v>0</v>
      </c>
      <c r="L772" s="8">
        <v>2130</v>
      </c>
      <c r="M772" s="8">
        <v>2130</v>
      </c>
      <c r="N772" s="8">
        <v>0</v>
      </c>
      <c r="O772" s="8">
        <v>0</v>
      </c>
      <c r="P772" s="8">
        <v>0</v>
      </c>
      <c r="Q772" s="8">
        <v>0</v>
      </c>
      <c r="R772" s="8">
        <v>0</v>
      </c>
      <c r="S772" s="161">
        <v>0</v>
      </c>
      <c r="T772" s="131" t="s">
        <v>11</v>
      </c>
      <c r="U772" s="199"/>
      <c r="V772" s="1">
        <f t="shared" si="90"/>
        <v>43</v>
      </c>
      <c r="W772" s="6">
        <f t="shared" si="91"/>
        <v>43</v>
      </c>
      <c r="X772" s="23">
        <f t="shared" si="92"/>
        <v>43</v>
      </c>
    </row>
    <row r="773" spans="1:24" s="3" customFormat="1" x14ac:dyDescent="0.25">
      <c r="A773" s="53">
        <v>766</v>
      </c>
      <c r="B773" s="9" t="s">
        <v>425</v>
      </c>
      <c r="C773" s="9" t="s">
        <v>1436</v>
      </c>
      <c r="D773" s="9" t="s">
        <v>1421</v>
      </c>
      <c r="E773" s="10">
        <v>1950</v>
      </c>
      <c r="F773" s="10">
        <v>2176</v>
      </c>
      <c r="G773" s="12">
        <v>0.877</v>
      </c>
      <c r="H773" s="189">
        <v>0</v>
      </c>
      <c r="I773" s="210"/>
      <c r="J773" s="58">
        <v>0</v>
      </c>
      <c r="K773" s="8">
        <v>240</v>
      </c>
      <c r="L773" s="8">
        <v>2176</v>
      </c>
      <c r="M773" s="8">
        <v>2176</v>
      </c>
      <c r="N773" s="8">
        <v>0</v>
      </c>
      <c r="O773" s="8">
        <v>2108440</v>
      </c>
      <c r="P773" s="8">
        <v>2133</v>
      </c>
      <c r="Q773" s="8">
        <v>2133</v>
      </c>
      <c r="R773" s="8"/>
      <c r="S773" s="161">
        <v>2108440</v>
      </c>
      <c r="T773" s="131"/>
      <c r="U773" s="218" t="s">
        <v>1715</v>
      </c>
      <c r="V773" s="1">
        <f t="shared" si="90"/>
        <v>39</v>
      </c>
      <c r="W773" s="6">
        <f t="shared" si="91"/>
        <v>44</v>
      </c>
      <c r="X773" s="23">
        <f t="shared" si="92"/>
        <v>44</v>
      </c>
    </row>
    <row r="774" spans="1:24" s="3" customFormat="1" x14ac:dyDescent="0.25">
      <c r="A774" s="53">
        <v>767</v>
      </c>
      <c r="B774" s="9" t="s">
        <v>464</v>
      </c>
      <c r="C774" s="9" t="s">
        <v>469</v>
      </c>
      <c r="D774" s="9" t="s">
        <v>469</v>
      </c>
      <c r="E774" s="10">
        <v>4042</v>
      </c>
      <c r="F774" s="10">
        <v>4042</v>
      </c>
      <c r="G774" s="12">
        <v>0.85</v>
      </c>
      <c r="H774" s="189">
        <v>0</v>
      </c>
      <c r="I774" s="210"/>
      <c r="J774" s="60">
        <v>0</v>
      </c>
      <c r="K774" s="161">
        <v>606</v>
      </c>
      <c r="L774" s="161">
        <v>4042</v>
      </c>
      <c r="M774" s="161">
        <v>4042</v>
      </c>
      <c r="N774" s="8">
        <v>947385.6</v>
      </c>
      <c r="O774" s="8">
        <v>4026396.8181818202</v>
      </c>
      <c r="P774" s="8">
        <v>4042</v>
      </c>
      <c r="Q774" s="8">
        <v>4042</v>
      </c>
      <c r="R774" s="8">
        <v>0</v>
      </c>
      <c r="S774" s="161">
        <v>4026397</v>
      </c>
      <c r="T774" s="131"/>
      <c r="U774" s="199"/>
      <c r="V774" s="1">
        <f t="shared" si="90"/>
        <v>81</v>
      </c>
      <c r="W774" s="6">
        <f t="shared" si="91"/>
        <v>81</v>
      </c>
      <c r="X774" s="23">
        <f t="shared" si="92"/>
        <v>81</v>
      </c>
    </row>
    <row r="775" spans="1:24" s="3" customFormat="1" x14ac:dyDescent="0.25">
      <c r="A775" s="53">
        <v>768</v>
      </c>
      <c r="B775" s="9" t="s">
        <v>464</v>
      </c>
      <c r="C775" s="9" t="s">
        <v>473</v>
      </c>
      <c r="D775" s="9" t="s">
        <v>473</v>
      </c>
      <c r="E775" s="10">
        <v>2931</v>
      </c>
      <c r="F775" s="10">
        <v>2931</v>
      </c>
      <c r="G775" s="12">
        <v>0</v>
      </c>
      <c r="H775" s="189">
        <v>0</v>
      </c>
      <c r="I775" s="210"/>
      <c r="J775" s="60">
        <v>0</v>
      </c>
      <c r="K775" s="161">
        <v>2799</v>
      </c>
      <c r="L775" s="161">
        <v>2931</v>
      </c>
      <c r="M775" s="161">
        <v>2931</v>
      </c>
      <c r="N775" s="8">
        <v>2300000</v>
      </c>
      <c r="O775" s="8">
        <v>3400000</v>
      </c>
      <c r="P775" s="8">
        <v>2931</v>
      </c>
      <c r="Q775" s="8">
        <v>2931</v>
      </c>
      <c r="R775" s="8">
        <v>0</v>
      </c>
      <c r="S775" s="161">
        <v>3400000</v>
      </c>
      <c r="T775" s="131" t="s">
        <v>11</v>
      </c>
      <c r="U775" s="199"/>
      <c r="V775" s="1">
        <f t="shared" si="90"/>
        <v>59</v>
      </c>
      <c r="W775" s="6">
        <f t="shared" si="91"/>
        <v>59</v>
      </c>
      <c r="X775" s="23">
        <f t="shared" si="92"/>
        <v>59</v>
      </c>
    </row>
    <row r="776" spans="1:24" s="3" customFormat="1" x14ac:dyDescent="0.25">
      <c r="A776" s="53">
        <v>769</v>
      </c>
      <c r="B776" s="9" t="s">
        <v>464</v>
      </c>
      <c r="C776" s="9" t="s">
        <v>474</v>
      </c>
      <c r="D776" s="9" t="s">
        <v>480</v>
      </c>
      <c r="E776" s="10">
        <v>2799</v>
      </c>
      <c r="F776" s="10">
        <v>2799</v>
      </c>
      <c r="G776" s="12">
        <v>1</v>
      </c>
      <c r="H776" s="189">
        <v>0</v>
      </c>
      <c r="I776" s="210"/>
      <c r="J776" s="58">
        <v>0</v>
      </c>
      <c r="K776" s="8">
        <v>0</v>
      </c>
      <c r="L776" s="8">
        <v>2799</v>
      </c>
      <c r="M776" s="8">
        <v>2799</v>
      </c>
      <c r="N776" s="8">
        <v>50000</v>
      </c>
      <c r="O776" s="8">
        <v>3900000</v>
      </c>
      <c r="P776" s="8">
        <v>2799</v>
      </c>
      <c r="Q776" s="8">
        <v>2799</v>
      </c>
      <c r="R776" s="8">
        <v>0</v>
      </c>
      <c r="S776" s="161">
        <v>3900000</v>
      </c>
      <c r="T776" s="131" t="s">
        <v>11</v>
      </c>
      <c r="U776" s="199"/>
      <c r="V776" s="1">
        <f t="shared" si="90"/>
        <v>56</v>
      </c>
      <c r="W776" s="6">
        <f t="shared" si="91"/>
        <v>56</v>
      </c>
      <c r="X776" s="23">
        <f t="shared" si="92"/>
        <v>56</v>
      </c>
    </row>
    <row r="777" spans="1:24" s="3" customFormat="1" x14ac:dyDescent="0.25">
      <c r="A777" s="53">
        <v>770</v>
      </c>
      <c r="B777" s="9" t="s">
        <v>464</v>
      </c>
      <c r="C777" s="9" t="s">
        <v>476</v>
      </c>
      <c r="D777" s="9" t="s">
        <v>476</v>
      </c>
      <c r="E777" s="10">
        <v>2591</v>
      </c>
      <c r="F777" s="10">
        <v>2591</v>
      </c>
      <c r="G777" s="12">
        <v>0.7</v>
      </c>
      <c r="H777" s="189">
        <v>0</v>
      </c>
      <c r="I777" s="210"/>
      <c r="J777" s="60">
        <v>0</v>
      </c>
      <c r="K777" s="161">
        <v>780</v>
      </c>
      <c r="L777" s="161">
        <v>2591</v>
      </c>
      <c r="M777" s="161">
        <v>2591</v>
      </c>
      <c r="N777" s="8">
        <v>1150000</v>
      </c>
      <c r="O777" s="8">
        <v>2600000</v>
      </c>
      <c r="P777" s="8">
        <v>2591</v>
      </c>
      <c r="Q777" s="8">
        <v>2591</v>
      </c>
      <c r="R777" s="8">
        <v>0</v>
      </c>
      <c r="S777" s="161">
        <v>2600000</v>
      </c>
      <c r="T777" s="131" t="s">
        <v>11</v>
      </c>
      <c r="U777" s="199"/>
      <c r="V777" s="1">
        <f t="shared" si="90"/>
        <v>52</v>
      </c>
      <c r="W777" s="6">
        <f t="shared" si="91"/>
        <v>52</v>
      </c>
      <c r="X777" s="23">
        <f t="shared" si="92"/>
        <v>52</v>
      </c>
    </row>
    <row r="778" spans="1:24" s="3" customFormat="1" x14ac:dyDescent="0.25">
      <c r="A778" s="53">
        <v>771</v>
      </c>
      <c r="B778" s="9" t="s">
        <v>464</v>
      </c>
      <c r="C778" s="9" t="s">
        <v>479</v>
      </c>
      <c r="D778" s="9" t="s">
        <v>479</v>
      </c>
      <c r="E778" s="10">
        <v>2107</v>
      </c>
      <c r="F778" s="10">
        <v>2107</v>
      </c>
      <c r="G778" s="12">
        <v>0</v>
      </c>
      <c r="H778" s="189">
        <v>0</v>
      </c>
      <c r="I778" s="210"/>
      <c r="J778" s="58">
        <v>0</v>
      </c>
      <c r="K778" s="8">
        <v>2107</v>
      </c>
      <c r="L778" s="8">
        <v>2107</v>
      </c>
      <c r="M778" s="8">
        <v>2107</v>
      </c>
      <c r="N778" s="8">
        <v>2500000</v>
      </c>
      <c r="O778" s="8">
        <v>3400000</v>
      </c>
      <c r="P778" s="8">
        <v>2107</v>
      </c>
      <c r="Q778" s="8">
        <v>2107</v>
      </c>
      <c r="R778" s="8">
        <v>0</v>
      </c>
      <c r="S778" s="161">
        <v>3400000</v>
      </c>
      <c r="T778" s="131" t="s">
        <v>11</v>
      </c>
      <c r="U778" s="199"/>
      <c r="V778" s="1">
        <f t="shared" si="90"/>
        <v>42</v>
      </c>
      <c r="W778" s="6">
        <f t="shared" si="91"/>
        <v>42</v>
      </c>
      <c r="X778" s="23">
        <f t="shared" si="92"/>
        <v>42</v>
      </c>
    </row>
    <row r="779" spans="1:24" s="3" customFormat="1" x14ac:dyDescent="0.25">
      <c r="A779" s="53">
        <v>772</v>
      </c>
      <c r="B779" s="9" t="s">
        <v>482</v>
      </c>
      <c r="C779" s="9" t="s">
        <v>497</v>
      </c>
      <c r="D779" s="9" t="s">
        <v>538</v>
      </c>
      <c r="E779" s="10">
        <v>4473</v>
      </c>
      <c r="F779" s="10">
        <v>4473</v>
      </c>
      <c r="G779" s="12">
        <v>0.75095014531634252</v>
      </c>
      <c r="H779" s="189">
        <v>0</v>
      </c>
      <c r="I779" s="210"/>
      <c r="J779" s="58">
        <v>0</v>
      </c>
      <c r="K779" s="8">
        <v>0</v>
      </c>
      <c r="L779" s="8">
        <v>4384</v>
      </c>
      <c r="M779" s="8">
        <v>4384</v>
      </c>
      <c r="N779" s="8">
        <v>0</v>
      </c>
      <c r="O779" s="8">
        <v>0</v>
      </c>
      <c r="P779" s="8">
        <v>0</v>
      </c>
      <c r="Q779" s="8">
        <v>0</v>
      </c>
      <c r="R779" s="8">
        <v>0</v>
      </c>
      <c r="S779" s="161">
        <v>0</v>
      </c>
      <c r="T779" s="131" t="s">
        <v>11</v>
      </c>
      <c r="U779" s="199"/>
      <c r="V779" s="1">
        <f t="shared" si="90"/>
        <v>89</v>
      </c>
      <c r="W779" s="6">
        <f t="shared" si="91"/>
        <v>89</v>
      </c>
      <c r="X779" s="23">
        <f t="shared" si="92"/>
        <v>89</v>
      </c>
    </row>
    <row r="780" spans="1:24" s="3" customFormat="1" x14ac:dyDescent="0.25">
      <c r="A780" s="53">
        <v>773</v>
      </c>
      <c r="B780" s="9" t="s">
        <v>482</v>
      </c>
      <c r="C780" s="9" t="s">
        <v>499</v>
      </c>
      <c r="D780" s="9" t="s">
        <v>499</v>
      </c>
      <c r="E780" s="10">
        <v>3995</v>
      </c>
      <c r="F780" s="10">
        <v>3995</v>
      </c>
      <c r="G780" s="12">
        <v>0</v>
      </c>
      <c r="H780" s="189">
        <v>0</v>
      </c>
      <c r="I780" s="210"/>
      <c r="J780" s="58">
        <v>0</v>
      </c>
      <c r="K780" s="8">
        <v>0</v>
      </c>
      <c r="L780" s="8">
        <v>3915</v>
      </c>
      <c r="M780" s="8">
        <v>3915</v>
      </c>
      <c r="N780" s="8">
        <v>0</v>
      </c>
      <c r="O780" s="8">
        <v>0</v>
      </c>
      <c r="P780" s="8">
        <v>0</v>
      </c>
      <c r="Q780" s="8">
        <v>0</v>
      </c>
      <c r="R780" s="8">
        <v>0</v>
      </c>
      <c r="S780" s="161">
        <v>0</v>
      </c>
      <c r="T780" s="131" t="s">
        <v>11</v>
      </c>
      <c r="U780" s="199"/>
      <c r="V780" s="1">
        <f t="shared" si="90"/>
        <v>80</v>
      </c>
      <c r="W780" s="6">
        <f t="shared" si="91"/>
        <v>80</v>
      </c>
      <c r="X780" s="23">
        <f t="shared" si="92"/>
        <v>80</v>
      </c>
    </row>
    <row r="781" spans="1:24" s="3" customFormat="1" ht="24" customHeight="1" x14ac:dyDescent="0.25">
      <c r="A781" s="53">
        <v>774</v>
      </c>
      <c r="B781" s="9" t="s">
        <v>482</v>
      </c>
      <c r="C781" s="9" t="s">
        <v>500</v>
      </c>
      <c r="D781" s="9" t="s">
        <v>500</v>
      </c>
      <c r="E781" s="21">
        <v>3964</v>
      </c>
      <c r="F781" s="21">
        <v>3964</v>
      </c>
      <c r="G781" s="22">
        <v>0.55348133198789107</v>
      </c>
      <c r="H781" s="189">
        <v>0</v>
      </c>
      <c r="I781" s="210"/>
      <c r="J781" s="60">
        <v>0</v>
      </c>
      <c r="K781" s="130">
        <v>0</v>
      </c>
      <c r="L781" s="18">
        <v>3885</v>
      </c>
      <c r="M781" s="18">
        <v>3885</v>
      </c>
      <c r="N781" s="70">
        <v>0</v>
      </c>
      <c r="O781" s="70">
        <v>0</v>
      </c>
      <c r="P781" s="71">
        <v>0</v>
      </c>
      <c r="Q781" s="71">
        <v>0</v>
      </c>
      <c r="R781" s="71">
        <v>0</v>
      </c>
      <c r="S781" s="78">
        <v>0</v>
      </c>
      <c r="T781" s="131" t="s">
        <v>11</v>
      </c>
      <c r="U781" s="199"/>
      <c r="V781" s="1">
        <f t="shared" si="90"/>
        <v>79</v>
      </c>
      <c r="W781" s="6">
        <f t="shared" si="91"/>
        <v>79</v>
      </c>
      <c r="X781" s="23">
        <f>ROUND(E781*2%,0)</f>
        <v>79</v>
      </c>
    </row>
    <row r="782" spans="1:24" s="3" customFormat="1" x14ac:dyDescent="0.25">
      <c r="A782" s="53">
        <v>775</v>
      </c>
      <c r="B782" s="9" t="s">
        <v>482</v>
      </c>
      <c r="C782" s="9" t="s">
        <v>501</v>
      </c>
      <c r="D782" s="9" t="s">
        <v>527</v>
      </c>
      <c r="E782" s="10">
        <v>3847</v>
      </c>
      <c r="F782" s="10">
        <v>3847</v>
      </c>
      <c r="G782" s="12">
        <v>0.20093579412529244</v>
      </c>
      <c r="H782" s="189">
        <v>0</v>
      </c>
      <c r="I782" s="210"/>
      <c r="J782" s="60">
        <v>0</v>
      </c>
      <c r="K782" s="161">
        <v>0</v>
      </c>
      <c r="L782" s="161">
        <v>3770</v>
      </c>
      <c r="M782" s="161">
        <v>3770</v>
      </c>
      <c r="N782" s="8">
        <v>0</v>
      </c>
      <c r="O782" s="8">
        <v>0</v>
      </c>
      <c r="P782" s="8">
        <v>0</v>
      </c>
      <c r="Q782" s="8">
        <v>0</v>
      </c>
      <c r="R782" s="8">
        <v>0</v>
      </c>
      <c r="S782" s="161">
        <v>0</v>
      </c>
      <c r="T782" s="131" t="s">
        <v>11</v>
      </c>
      <c r="U782" s="199"/>
      <c r="V782" s="1">
        <f t="shared" si="90"/>
        <v>77</v>
      </c>
      <c r="W782" s="6">
        <f t="shared" si="91"/>
        <v>77</v>
      </c>
      <c r="X782" s="23">
        <f>ROUND(F782*2%,0)</f>
        <v>77</v>
      </c>
    </row>
    <row r="783" spans="1:24" s="3" customFormat="1" x14ac:dyDescent="0.25">
      <c r="A783" s="53">
        <v>776</v>
      </c>
      <c r="B783" s="9" t="s">
        <v>482</v>
      </c>
      <c r="C783" s="9" t="s">
        <v>138</v>
      </c>
      <c r="D783" s="9" t="s">
        <v>138</v>
      </c>
      <c r="E783" s="10">
        <v>3481</v>
      </c>
      <c r="F783" s="10">
        <v>3481</v>
      </c>
      <c r="G783" s="12">
        <v>0.86555587474863538</v>
      </c>
      <c r="H783" s="189">
        <v>0</v>
      </c>
      <c r="I783" s="210"/>
      <c r="J783" s="60">
        <v>0</v>
      </c>
      <c r="K783" s="161">
        <v>0</v>
      </c>
      <c r="L783" s="161">
        <v>3411</v>
      </c>
      <c r="M783" s="161">
        <v>3411</v>
      </c>
      <c r="N783" s="8">
        <v>0</v>
      </c>
      <c r="O783" s="8">
        <v>0</v>
      </c>
      <c r="P783" s="8">
        <v>0</v>
      </c>
      <c r="Q783" s="8">
        <v>0</v>
      </c>
      <c r="R783" s="8">
        <v>0</v>
      </c>
      <c r="S783" s="161">
        <v>0</v>
      </c>
      <c r="T783" s="131" t="s">
        <v>11</v>
      </c>
      <c r="U783" s="199"/>
      <c r="V783" s="1">
        <f t="shared" si="90"/>
        <v>70</v>
      </c>
      <c r="W783" s="6">
        <f t="shared" si="91"/>
        <v>70</v>
      </c>
      <c r="X783" s="23">
        <f>ROUND(F783*2%,0)</f>
        <v>70</v>
      </c>
    </row>
    <row r="784" spans="1:24" s="3" customFormat="1" x14ac:dyDescent="0.25">
      <c r="A784" s="53">
        <v>777</v>
      </c>
      <c r="B784" s="9" t="s">
        <v>482</v>
      </c>
      <c r="C784" s="9" t="s">
        <v>502</v>
      </c>
      <c r="D784" s="9" t="s">
        <v>502</v>
      </c>
      <c r="E784" s="10">
        <v>3456</v>
      </c>
      <c r="F784" s="10">
        <v>3456</v>
      </c>
      <c r="G784" s="12">
        <v>0.71585648148148151</v>
      </c>
      <c r="H784" s="189">
        <v>0</v>
      </c>
      <c r="I784" s="210"/>
      <c r="J784" s="60">
        <v>0</v>
      </c>
      <c r="K784" s="161">
        <v>0</v>
      </c>
      <c r="L784" s="161">
        <v>3387</v>
      </c>
      <c r="M784" s="161">
        <v>3387</v>
      </c>
      <c r="N784" s="8">
        <v>0</v>
      </c>
      <c r="O784" s="8">
        <v>0</v>
      </c>
      <c r="P784" s="8">
        <v>0</v>
      </c>
      <c r="Q784" s="8">
        <v>0</v>
      </c>
      <c r="R784" s="8">
        <v>0</v>
      </c>
      <c r="S784" s="161">
        <v>0</v>
      </c>
      <c r="T784" s="131" t="s">
        <v>11</v>
      </c>
      <c r="U784" s="199"/>
      <c r="V784" s="1">
        <f t="shared" si="90"/>
        <v>69</v>
      </c>
      <c r="W784" s="6">
        <f t="shared" si="91"/>
        <v>69</v>
      </c>
      <c r="X784" s="23">
        <f>ROUND(F784*2%,0)</f>
        <v>69</v>
      </c>
    </row>
    <row r="785" spans="1:24" s="6" customFormat="1" x14ac:dyDescent="0.25">
      <c r="A785" s="53">
        <v>778</v>
      </c>
      <c r="B785" s="20" t="s">
        <v>482</v>
      </c>
      <c r="C785" s="20" t="s">
        <v>503</v>
      </c>
      <c r="D785" s="20" t="s">
        <v>536</v>
      </c>
      <c r="E785" s="21">
        <v>3274</v>
      </c>
      <c r="F785" s="21">
        <v>3274</v>
      </c>
      <c r="G785" s="22">
        <v>0</v>
      </c>
      <c r="H785" s="189">
        <v>0</v>
      </c>
      <c r="I785" s="210"/>
      <c r="J785" s="24">
        <v>0</v>
      </c>
      <c r="K785" s="18">
        <v>0</v>
      </c>
      <c r="L785" s="18">
        <v>3209</v>
      </c>
      <c r="M785" s="18">
        <v>3209</v>
      </c>
      <c r="N785" s="25">
        <v>0</v>
      </c>
      <c r="O785" s="25">
        <v>0</v>
      </c>
      <c r="P785" s="25">
        <v>0</v>
      </c>
      <c r="Q785" s="25">
        <v>0</v>
      </c>
      <c r="R785" s="25">
        <v>0</v>
      </c>
      <c r="S785" s="18">
        <v>0</v>
      </c>
      <c r="T785" s="128" t="s">
        <v>11</v>
      </c>
      <c r="U785" s="199"/>
      <c r="V785" s="1"/>
      <c r="X785" s="23"/>
    </row>
    <row r="786" spans="1:24" s="6" customFormat="1" x14ac:dyDescent="0.25">
      <c r="A786" s="53">
        <v>779</v>
      </c>
      <c r="B786" s="20" t="s">
        <v>482</v>
      </c>
      <c r="C786" s="20" t="s">
        <v>504</v>
      </c>
      <c r="D786" s="20" t="s">
        <v>534</v>
      </c>
      <c r="E786" s="21">
        <v>3236</v>
      </c>
      <c r="F786" s="21">
        <v>3236</v>
      </c>
      <c r="G786" s="22">
        <v>0.33343634116192833</v>
      </c>
      <c r="H786" s="189">
        <v>0</v>
      </c>
      <c r="I786" s="210"/>
      <c r="J786" s="24">
        <v>0</v>
      </c>
      <c r="K786" s="18">
        <v>0</v>
      </c>
      <c r="L786" s="18">
        <v>3171</v>
      </c>
      <c r="M786" s="18">
        <v>3171</v>
      </c>
      <c r="N786" s="25">
        <v>0</v>
      </c>
      <c r="O786" s="25">
        <v>0</v>
      </c>
      <c r="P786" s="25">
        <v>0</v>
      </c>
      <c r="Q786" s="25">
        <v>0</v>
      </c>
      <c r="R786" s="25">
        <v>0</v>
      </c>
      <c r="S786" s="18">
        <v>0</v>
      </c>
      <c r="T786" s="128" t="s">
        <v>11</v>
      </c>
      <c r="U786" s="199"/>
      <c r="V786" s="1"/>
      <c r="X786" s="23"/>
    </row>
    <row r="787" spans="1:24" s="6" customFormat="1" x14ac:dyDescent="0.25">
      <c r="A787" s="53">
        <v>780</v>
      </c>
      <c r="B787" s="20" t="s">
        <v>482</v>
      </c>
      <c r="C787" s="20" t="s">
        <v>505</v>
      </c>
      <c r="D787" s="20" t="s">
        <v>505</v>
      </c>
      <c r="E787" s="21">
        <v>3163</v>
      </c>
      <c r="F787" s="21">
        <v>3163</v>
      </c>
      <c r="G787" s="22">
        <v>0.79924122668352826</v>
      </c>
      <c r="H787" s="189">
        <v>0</v>
      </c>
      <c r="I787" s="210"/>
      <c r="J787" s="24">
        <v>0</v>
      </c>
      <c r="K787" s="18">
        <v>0</v>
      </c>
      <c r="L787" s="18">
        <v>3100</v>
      </c>
      <c r="M787" s="18">
        <v>3100</v>
      </c>
      <c r="N787" s="25">
        <v>0</v>
      </c>
      <c r="O787" s="25">
        <v>0</v>
      </c>
      <c r="P787" s="25">
        <v>0</v>
      </c>
      <c r="Q787" s="25">
        <v>0</v>
      </c>
      <c r="R787" s="25">
        <v>0</v>
      </c>
      <c r="S787" s="18">
        <v>0</v>
      </c>
      <c r="T787" s="128" t="s">
        <v>11</v>
      </c>
      <c r="U787" s="199"/>
      <c r="V787" s="1"/>
      <c r="X787" s="23"/>
    </row>
    <row r="788" spans="1:24" s="6" customFormat="1" x14ac:dyDescent="0.25">
      <c r="A788" s="53">
        <v>781</v>
      </c>
      <c r="B788" s="20" t="s">
        <v>482</v>
      </c>
      <c r="C788" s="20" t="s">
        <v>506</v>
      </c>
      <c r="D788" s="20" t="s">
        <v>506</v>
      </c>
      <c r="E788" s="21">
        <v>3139</v>
      </c>
      <c r="F788" s="21">
        <v>3139</v>
      </c>
      <c r="G788" s="22">
        <v>0.38133163427843264</v>
      </c>
      <c r="H788" s="189">
        <v>0</v>
      </c>
      <c r="I788" s="210"/>
      <c r="J788" s="24">
        <v>0</v>
      </c>
      <c r="K788" s="18">
        <v>0</v>
      </c>
      <c r="L788" s="18">
        <v>3076</v>
      </c>
      <c r="M788" s="18">
        <v>3076</v>
      </c>
      <c r="N788" s="25">
        <v>0</v>
      </c>
      <c r="O788" s="25">
        <v>0</v>
      </c>
      <c r="P788" s="25">
        <v>0</v>
      </c>
      <c r="Q788" s="25">
        <v>0</v>
      </c>
      <c r="R788" s="25">
        <v>0</v>
      </c>
      <c r="S788" s="18">
        <v>0</v>
      </c>
      <c r="T788" s="128" t="s">
        <v>11</v>
      </c>
      <c r="U788" s="199"/>
      <c r="V788" s="1"/>
      <c r="X788" s="23"/>
    </row>
    <row r="789" spans="1:24" s="6" customFormat="1" x14ac:dyDescent="0.25">
      <c r="A789" s="53">
        <v>782</v>
      </c>
      <c r="B789" s="20" t="s">
        <v>482</v>
      </c>
      <c r="C789" s="20" t="s">
        <v>507</v>
      </c>
      <c r="D789" s="20" t="s">
        <v>507</v>
      </c>
      <c r="E789" s="21">
        <v>3092</v>
      </c>
      <c r="F789" s="21">
        <v>3092</v>
      </c>
      <c r="G789" s="22">
        <v>0.47121604139715395</v>
      </c>
      <c r="H789" s="189">
        <v>0</v>
      </c>
      <c r="I789" s="210"/>
      <c r="J789" s="24">
        <v>0</v>
      </c>
      <c r="K789" s="18">
        <v>0</v>
      </c>
      <c r="L789" s="18">
        <v>3030</v>
      </c>
      <c r="M789" s="18">
        <v>3030</v>
      </c>
      <c r="N789" s="25">
        <v>0</v>
      </c>
      <c r="O789" s="25">
        <v>0</v>
      </c>
      <c r="P789" s="25">
        <v>0</v>
      </c>
      <c r="Q789" s="25">
        <v>0</v>
      </c>
      <c r="R789" s="25">
        <v>0</v>
      </c>
      <c r="S789" s="18">
        <v>0</v>
      </c>
      <c r="T789" s="128" t="s">
        <v>11</v>
      </c>
      <c r="U789" s="199"/>
      <c r="V789" s="1"/>
      <c r="X789" s="23"/>
    </row>
    <row r="790" spans="1:24" s="6" customFormat="1" x14ac:dyDescent="0.25">
      <c r="A790" s="53">
        <v>783</v>
      </c>
      <c r="B790" s="20" t="s">
        <v>482</v>
      </c>
      <c r="C790" s="20" t="s">
        <v>508</v>
      </c>
      <c r="D790" s="20" t="s">
        <v>508</v>
      </c>
      <c r="E790" s="21">
        <v>2952</v>
      </c>
      <c r="F790" s="21">
        <v>2952</v>
      </c>
      <c r="G790" s="22">
        <v>4.2682926829268296E-2</v>
      </c>
      <c r="H790" s="189">
        <v>0</v>
      </c>
      <c r="I790" s="210"/>
      <c r="J790" s="24">
        <v>0</v>
      </c>
      <c r="K790" s="18">
        <v>0</v>
      </c>
      <c r="L790" s="18">
        <v>2893</v>
      </c>
      <c r="M790" s="18">
        <v>2893</v>
      </c>
      <c r="N790" s="25">
        <v>0</v>
      </c>
      <c r="O790" s="25">
        <v>0</v>
      </c>
      <c r="P790" s="25">
        <v>0</v>
      </c>
      <c r="Q790" s="25">
        <v>0</v>
      </c>
      <c r="R790" s="25">
        <v>0</v>
      </c>
      <c r="S790" s="18">
        <v>0</v>
      </c>
      <c r="T790" s="128" t="s">
        <v>11</v>
      </c>
      <c r="U790" s="199"/>
      <c r="V790" s="1"/>
      <c r="X790" s="23"/>
    </row>
    <row r="791" spans="1:24" s="6" customFormat="1" ht="21" x14ac:dyDescent="0.25">
      <c r="A791" s="53">
        <v>784</v>
      </c>
      <c r="B791" s="20" t="s">
        <v>482</v>
      </c>
      <c r="C791" s="20" t="s">
        <v>509</v>
      </c>
      <c r="D791" s="20" t="s">
        <v>532</v>
      </c>
      <c r="E791" s="21">
        <v>2858</v>
      </c>
      <c r="F791" s="21">
        <v>2858</v>
      </c>
      <c r="G791" s="22">
        <v>0.70748775367389782</v>
      </c>
      <c r="H791" s="189">
        <v>0</v>
      </c>
      <c r="I791" s="210"/>
      <c r="J791" s="24">
        <v>0</v>
      </c>
      <c r="K791" s="18">
        <v>0</v>
      </c>
      <c r="L791" s="18">
        <v>2801</v>
      </c>
      <c r="M791" s="18">
        <v>2801</v>
      </c>
      <c r="N791" s="25">
        <v>0</v>
      </c>
      <c r="O791" s="25">
        <v>0</v>
      </c>
      <c r="P791" s="25">
        <v>0</v>
      </c>
      <c r="Q791" s="25">
        <v>0</v>
      </c>
      <c r="R791" s="25">
        <v>0</v>
      </c>
      <c r="S791" s="18">
        <v>0</v>
      </c>
      <c r="T791" s="128" t="s">
        <v>11</v>
      </c>
      <c r="U791" s="199"/>
      <c r="V791" s="1"/>
      <c r="X791" s="23"/>
    </row>
    <row r="792" spans="1:24" s="6" customFormat="1" x14ac:dyDescent="0.25">
      <c r="A792" s="53">
        <v>785</v>
      </c>
      <c r="B792" s="20" t="s">
        <v>482</v>
      </c>
      <c r="C792" s="20" t="s">
        <v>79</v>
      </c>
      <c r="D792" s="20" t="s">
        <v>79</v>
      </c>
      <c r="E792" s="21">
        <v>2668</v>
      </c>
      <c r="F792" s="21">
        <v>2668</v>
      </c>
      <c r="G792" s="22">
        <v>0</v>
      </c>
      <c r="H792" s="189">
        <v>0</v>
      </c>
      <c r="I792" s="210"/>
      <c r="J792" s="24">
        <v>0</v>
      </c>
      <c r="K792" s="18">
        <v>0</v>
      </c>
      <c r="L792" s="18">
        <v>2615</v>
      </c>
      <c r="M792" s="18">
        <v>2615</v>
      </c>
      <c r="N792" s="25">
        <v>0</v>
      </c>
      <c r="O792" s="25">
        <v>0</v>
      </c>
      <c r="P792" s="25">
        <v>0</v>
      </c>
      <c r="Q792" s="25">
        <v>0</v>
      </c>
      <c r="R792" s="25">
        <v>0</v>
      </c>
      <c r="S792" s="18">
        <v>0</v>
      </c>
      <c r="T792" s="128" t="s">
        <v>11</v>
      </c>
      <c r="U792" s="199"/>
      <c r="V792" s="1"/>
      <c r="X792" s="23"/>
    </row>
    <row r="793" spans="1:24" s="6" customFormat="1" x14ac:dyDescent="0.25">
      <c r="A793" s="53">
        <v>786</v>
      </c>
      <c r="B793" s="20" t="s">
        <v>482</v>
      </c>
      <c r="C793" s="20" t="s">
        <v>510</v>
      </c>
      <c r="D793" s="20" t="s">
        <v>510</v>
      </c>
      <c r="E793" s="21">
        <v>2649</v>
      </c>
      <c r="F793" s="21">
        <v>2649</v>
      </c>
      <c r="G793" s="22">
        <v>2.3027557568893922E-2</v>
      </c>
      <c r="H793" s="189">
        <v>0</v>
      </c>
      <c r="I793" s="210"/>
      <c r="J793" s="24">
        <v>0</v>
      </c>
      <c r="K793" s="18">
        <v>0</v>
      </c>
      <c r="L793" s="18">
        <v>2596</v>
      </c>
      <c r="M793" s="18">
        <v>2596</v>
      </c>
      <c r="N793" s="25">
        <v>0</v>
      </c>
      <c r="O793" s="25">
        <v>0</v>
      </c>
      <c r="P793" s="25">
        <v>0</v>
      </c>
      <c r="Q793" s="25">
        <v>0</v>
      </c>
      <c r="R793" s="25">
        <v>0</v>
      </c>
      <c r="S793" s="18">
        <v>0</v>
      </c>
      <c r="T793" s="128" t="s">
        <v>11</v>
      </c>
      <c r="U793" s="199"/>
      <c r="V793" s="1"/>
      <c r="X793" s="23"/>
    </row>
    <row r="794" spans="1:24" s="6" customFormat="1" x14ac:dyDescent="0.25">
      <c r="A794" s="53">
        <v>787</v>
      </c>
      <c r="B794" s="20" t="s">
        <v>482</v>
      </c>
      <c r="C794" s="20" t="s">
        <v>511</v>
      </c>
      <c r="D794" s="20" t="s">
        <v>511</v>
      </c>
      <c r="E794" s="21">
        <v>2646</v>
      </c>
      <c r="F794" s="21">
        <v>2646</v>
      </c>
      <c r="G794" s="22">
        <v>0</v>
      </c>
      <c r="H794" s="189">
        <v>0</v>
      </c>
      <c r="I794" s="210"/>
      <c r="J794" s="24">
        <v>0</v>
      </c>
      <c r="K794" s="18">
        <v>0</v>
      </c>
      <c r="L794" s="18">
        <v>2593</v>
      </c>
      <c r="M794" s="18">
        <v>2593</v>
      </c>
      <c r="N794" s="25">
        <v>0</v>
      </c>
      <c r="O794" s="25">
        <v>0</v>
      </c>
      <c r="P794" s="25">
        <v>0</v>
      </c>
      <c r="Q794" s="25">
        <v>0</v>
      </c>
      <c r="R794" s="25">
        <v>0</v>
      </c>
      <c r="S794" s="18">
        <v>0</v>
      </c>
      <c r="T794" s="128" t="s">
        <v>11</v>
      </c>
      <c r="U794" s="199"/>
      <c r="V794" s="1"/>
      <c r="X794" s="23"/>
    </row>
    <row r="795" spans="1:24" s="6" customFormat="1" x14ac:dyDescent="0.25">
      <c r="A795" s="53">
        <v>788</v>
      </c>
      <c r="B795" s="20" t="s">
        <v>482</v>
      </c>
      <c r="C795" s="20" t="s">
        <v>512</v>
      </c>
      <c r="D795" s="20" t="s">
        <v>512</v>
      </c>
      <c r="E795" s="21">
        <v>2572</v>
      </c>
      <c r="F795" s="21">
        <v>2572</v>
      </c>
      <c r="G795" s="22">
        <v>0.47045101088646968</v>
      </c>
      <c r="H795" s="189">
        <v>0</v>
      </c>
      <c r="I795" s="210"/>
      <c r="J795" s="24">
        <v>0</v>
      </c>
      <c r="K795" s="18">
        <v>0</v>
      </c>
      <c r="L795" s="18">
        <v>2521</v>
      </c>
      <c r="M795" s="18">
        <v>2521</v>
      </c>
      <c r="N795" s="25">
        <v>0</v>
      </c>
      <c r="O795" s="25">
        <v>0</v>
      </c>
      <c r="P795" s="25">
        <v>0</v>
      </c>
      <c r="Q795" s="25">
        <v>0</v>
      </c>
      <c r="R795" s="25">
        <v>0</v>
      </c>
      <c r="S795" s="18">
        <v>0</v>
      </c>
      <c r="T795" s="128" t="s">
        <v>11</v>
      </c>
      <c r="U795" s="199"/>
      <c r="V795" s="1"/>
      <c r="X795" s="23"/>
    </row>
    <row r="796" spans="1:24" s="6" customFormat="1" x14ac:dyDescent="0.25">
      <c r="A796" s="53">
        <v>789</v>
      </c>
      <c r="B796" s="20" t="s">
        <v>482</v>
      </c>
      <c r="C796" s="20" t="s">
        <v>513</v>
      </c>
      <c r="D796" s="20" t="s">
        <v>513</v>
      </c>
      <c r="E796" s="21">
        <v>2549</v>
      </c>
      <c r="F796" s="21">
        <v>2549</v>
      </c>
      <c r="G796" s="22">
        <v>0.56885052961945859</v>
      </c>
      <c r="H796" s="189">
        <v>0</v>
      </c>
      <c r="I796" s="210"/>
      <c r="J796" s="24">
        <v>0</v>
      </c>
      <c r="K796" s="18">
        <v>0</v>
      </c>
      <c r="L796" s="18">
        <v>2498</v>
      </c>
      <c r="M796" s="18">
        <v>2498</v>
      </c>
      <c r="N796" s="25">
        <v>0</v>
      </c>
      <c r="O796" s="25">
        <v>0</v>
      </c>
      <c r="P796" s="25">
        <v>0</v>
      </c>
      <c r="Q796" s="25">
        <v>0</v>
      </c>
      <c r="R796" s="25">
        <v>0</v>
      </c>
      <c r="S796" s="18">
        <v>0</v>
      </c>
      <c r="T796" s="128" t="s">
        <v>11</v>
      </c>
      <c r="U796" s="199"/>
      <c r="V796" s="1"/>
      <c r="X796" s="23"/>
    </row>
    <row r="797" spans="1:24" s="6" customFormat="1" x14ac:dyDescent="0.25">
      <c r="A797" s="53">
        <v>790</v>
      </c>
      <c r="B797" s="20" t="s">
        <v>482</v>
      </c>
      <c r="C797" s="20" t="s">
        <v>514</v>
      </c>
      <c r="D797" s="20" t="s">
        <v>514</v>
      </c>
      <c r="E797" s="21">
        <v>2474</v>
      </c>
      <c r="F797" s="21">
        <v>2474</v>
      </c>
      <c r="G797" s="22">
        <v>0.76596604688763137</v>
      </c>
      <c r="H797" s="189">
        <v>0</v>
      </c>
      <c r="I797" s="210"/>
      <c r="J797" s="24">
        <v>0</v>
      </c>
      <c r="K797" s="18">
        <v>0</v>
      </c>
      <c r="L797" s="18">
        <v>2425</v>
      </c>
      <c r="M797" s="18">
        <v>2425</v>
      </c>
      <c r="N797" s="25">
        <v>0</v>
      </c>
      <c r="O797" s="25">
        <v>0</v>
      </c>
      <c r="P797" s="25">
        <v>0</v>
      </c>
      <c r="Q797" s="25">
        <v>0</v>
      </c>
      <c r="R797" s="25">
        <v>0</v>
      </c>
      <c r="S797" s="18">
        <v>0</v>
      </c>
      <c r="T797" s="128" t="s">
        <v>11</v>
      </c>
      <c r="U797" s="199"/>
      <c r="V797" s="1"/>
      <c r="X797" s="23"/>
    </row>
    <row r="798" spans="1:24" s="6" customFormat="1" x14ac:dyDescent="0.25">
      <c r="A798" s="53">
        <v>791</v>
      </c>
      <c r="B798" s="20" t="s">
        <v>482</v>
      </c>
      <c r="C798" s="20" t="s">
        <v>516</v>
      </c>
      <c r="D798" s="20" t="s">
        <v>544</v>
      </c>
      <c r="E798" s="21">
        <v>2407</v>
      </c>
      <c r="F798" s="21">
        <v>2407</v>
      </c>
      <c r="G798" s="22">
        <v>0.38304943913585376</v>
      </c>
      <c r="H798" s="189">
        <v>0</v>
      </c>
      <c r="I798" s="210"/>
      <c r="J798" s="24">
        <v>0</v>
      </c>
      <c r="K798" s="18">
        <v>0</v>
      </c>
      <c r="L798" s="18">
        <v>2359</v>
      </c>
      <c r="M798" s="18">
        <v>2359</v>
      </c>
      <c r="N798" s="25">
        <v>0</v>
      </c>
      <c r="O798" s="25">
        <v>0</v>
      </c>
      <c r="P798" s="25">
        <v>0</v>
      </c>
      <c r="Q798" s="25">
        <v>0</v>
      </c>
      <c r="R798" s="25">
        <v>0</v>
      </c>
      <c r="S798" s="18">
        <v>0</v>
      </c>
      <c r="T798" s="128" t="s">
        <v>11</v>
      </c>
      <c r="U798" s="199"/>
      <c r="V798" s="1"/>
      <c r="X798" s="23"/>
    </row>
    <row r="799" spans="1:24" s="6" customFormat="1" ht="21" x14ac:dyDescent="0.25">
      <c r="A799" s="53">
        <v>792</v>
      </c>
      <c r="B799" s="20" t="s">
        <v>482</v>
      </c>
      <c r="C799" s="20" t="s">
        <v>517</v>
      </c>
      <c r="D799" s="20" t="s">
        <v>537</v>
      </c>
      <c r="E799" s="21">
        <v>2405</v>
      </c>
      <c r="F799" s="21">
        <v>2405</v>
      </c>
      <c r="G799" s="22">
        <v>0.69480249480249479</v>
      </c>
      <c r="H799" s="189">
        <v>0</v>
      </c>
      <c r="I799" s="210"/>
      <c r="J799" s="24">
        <v>0</v>
      </c>
      <c r="K799" s="18">
        <v>0</v>
      </c>
      <c r="L799" s="18">
        <v>2357</v>
      </c>
      <c r="M799" s="18">
        <v>2357</v>
      </c>
      <c r="N799" s="25">
        <v>0</v>
      </c>
      <c r="O799" s="25">
        <v>0</v>
      </c>
      <c r="P799" s="25">
        <v>0</v>
      </c>
      <c r="Q799" s="25">
        <v>0</v>
      </c>
      <c r="R799" s="25">
        <v>0</v>
      </c>
      <c r="S799" s="18">
        <v>0</v>
      </c>
      <c r="T799" s="128" t="s">
        <v>11</v>
      </c>
      <c r="U799" s="199"/>
      <c r="V799" s="1"/>
      <c r="X799" s="23"/>
    </row>
    <row r="800" spans="1:24" s="6" customFormat="1" x14ac:dyDescent="0.25">
      <c r="A800" s="53">
        <v>793</v>
      </c>
      <c r="B800" s="20" t="s">
        <v>482</v>
      </c>
      <c r="C800" s="20" t="s">
        <v>518</v>
      </c>
      <c r="D800" s="20" t="s">
        <v>518</v>
      </c>
      <c r="E800" s="21">
        <v>2340</v>
      </c>
      <c r="F800" s="21">
        <v>2340</v>
      </c>
      <c r="G800" s="22">
        <v>0.5196581196581197</v>
      </c>
      <c r="H800" s="189">
        <v>0</v>
      </c>
      <c r="I800" s="210"/>
      <c r="J800" s="24">
        <v>0</v>
      </c>
      <c r="K800" s="18">
        <v>0</v>
      </c>
      <c r="L800" s="18">
        <v>2293</v>
      </c>
      <c r="M800" s="18">
        <v>2293</v>
      </c>
      <c r="N800" s="25">
        <v>0</v>
      </c>
      <c r="O800" s="25">
        <v>0</v>
      </c>
      <c r="P800" s="25">
        <v>0</v>
      </c>
      <c r="Q800" s="25">
        <v>0</v>
      </c>
      <c r="R800" s="25">
        <v>0</v>
      </c>
      <c r="S800" s="18">
        <v>0</v>
      </c>
      <c r="T800" s="128" t="s">
        <v>11</v>
      </c>
      <c r="U800" s="199"/>
      <c r="V800" s="1"/>
      <c r="X800" s="23"/>
    </row>
    <row r="801" spans="1:24" s="3" customFormat="1" x14ac:dyDescent="0.25">
      <c r="A801" s="53">
        <v>794</v>
      </c>
      <c r="B801" s="9" t="s">
        <v>482</v>
      </c>
      <c r="C801" s="9" t="s">
        <v>519</v>
      </c>
      <c r="D801" s="9" t="s">
        <v>519</v>
      </c>
      <c r="E801" s="10">
        <v>2325</v>
      </c>
      <c r="F801" s="10">
        <v>2325</v>
      </c>
      <c r="G801" s="12">
        <v>0</v>
      </c>
      <c r="H801" s="189">
        <v>0</v>
      </c>
      <c r="I801" s="210"/>
      <c r="J801" s="58">
        <v>0</v>
      </c>
      <c r="K801" s="8">
        <v>0</v>
      </c>
      <c r="L801" s="8">
        <v>2278</v>
      </c>
      <c r="M801" s="8">
        <v>2278</v>
      </c>
      <c r="N801" s="8">
        <v>0</v>
      </c>
      <c r="O801" s="8">
        <v>0</v>
      </c>
      <c r="P801" s="8">
        <v>0</v>
      </c>
      <c r="Q801" s="8">
        <v>0</v>
      </c>
      <c r="R801" s="8">
        <v>0</v>
      </c>
      <c r="S801" s="161">
        <v>0</v>
      </c>
      <c r="T801" s="131" t="s">
        <v>11</v>
      </c>
      <c r="U801" s="199"/>
      <c r="V801" s="1">
        <f>IF(F801&gt;=100000,0,ROUND(E801*2%,0))</f>
        <v>47</v>
      </c>
      <c r="W801" s="6">
        <f>IF(F801&lt;100000,X801,0)</f>
        <v>47</v>
      </c>
      <c r="X801" s="23">
        <f>ROUND(F801*2%,0)</f>
        <v>47</v>
      </c>
    </row>
    <row r="802" spans="1:24" s="3" customFormat="1" x14ac:dyDescent="0.25">
      <c r="A802" s="53">
        <v>795</v>
      </c>
      <c r="B802" s="9" t="s">
        <v>482</v>
      </c>
      <c r="C802" s="9" t="s">
        <v>520</v>
      </c>
      <c r="D802" s="9" t="s">
        <v>520</v>
      </c>
      <c r="E802" s="10">
        <v>2244</v>
      </c>
      <c r="F802" s="10">
        <v>2244</v>
      </c>
      <c r="G802" s="12">
        <v>0.20142602495543671</v>
      </c>
      <c r="H802" s="189">
        <v>0</v>
      </c>
      <c r="I802" s="210"/>
      <c r="J802" s="60">
        <v>0</v>
      </c>
      <c r="K802" s="161">
        <v>0</v>
      </c>
      <c r="L802" s="161">
        <v>2199</v>
      </c>
      <c r="M802" s="161">
        <v>2199</v>
      </c>
      <c r="N802" s="8">
        <v>0</v>
      </c>
      <c r="O802" s="8">
        <v>0</v>
      </c>
      <c r="P802" s="8">
        <v>0</v>
      </c>
      <c r="Q802" s="8">
        <v>0</v>
      </c>
      <c r="R802" s="8">
        <v>0</v>
      </c>
      <c r="S802" s="161">
        <v>0</v>
      </c>
      <c r="T802" s="131" t="s">
        <v>11</v>
      </c>
      <c r="U802" s="199"/>
      <c r="V802" s="1">
        <f>IF(F802&gt;=100000,0,ROUND(E802*2%,0))</f>
        <v>45</v>
      </c>
      <c r="W802" s="6">
        <f>IF(F802&lt;100000,X802,0)</f>
        <v>45</v>
      </c>
      <c r="X802" s="23">
        <f>ROUND(F802*2%,0)</f>
        <v>45</v>
      </c>
    </row>
    <row r="803" spans="1:24" s="3" customFormat="1" x14ac:dyDescent="0.25">
      <c r="A803" s="53">
        <v>796</v>
      </c>
      <c r="B803" s="9" t="s">
        <v>482</v>
      </c>
      <c r="C803" s="9" t="s">
        <v>521</v>
      </c>
      <c r="D803" s="9" t="s">
        <v>546</v>
      </c>
      <c r="E803" s="10">
        <v>2143</v>
      </c>
      <c r="F803" s="10">
        <v>2143</v>
      </c>
      <c r="G803" s="12">
        <v>0.75174988334111059</v>
      </c>
      <c r="H803" s="189">
        <v>0</v>
      </c>
      <c r="I803" s="210"/>
      <c r="J803" s="58">
        <v>0</v>
      </c>
      <c r="K803" s="8">
        <v>0</v>
      </c>
      <c r="L803" s="8">
        <v>2100</v>
      </c>
      <c r="M803" s="8">
        <v>2100</v>
      </c>
      <c r="N803" s="8">
        <v>0</v>
      </c>
      <c r="O803" s="8">
        <v>0</v>
      </c>
      <c r="P803" s="8">
        <v>0</v>
      </c>
      <c r="Q803" s="8">
        <v>0</v>
      </c>
      <c r="R803" s="8">
        <v>0</v>
      </c>
      <c r="S803" s="161">
        <v>0</v>
      </c>
      <c r="T803" s="131" t="s">
        <v>11</v>
      </c>
      <c r="U803" s="199"/>
      <c r="V803" s="1">
        <f>IF(F803&gt;=100000,0,ROUND(E803*2%,0))</f>
        <v>43</v>
      </c>
      <c r="W803" s="6">
        <f>IF(F803&lt;100000,X803,0)</f>
        <v>43</v>
      </c>
      <c r="X803" s="23">
        <f>ROUND(F803*2%,0)</f>
        <v>43</v>
      </c>
    </row>
    <row r="804" spans="1:24" s="3" customFormat="1" ht="19.899999999999999" customHeight="1" x14ac:dyDescent="0.25">
      <c r="A804" s="53">
        <v>797</v>
      </c>
      <c r="B804" s="9" t="s">
        <v>482</v>
      </c>
      <c r="C804" s="9" t="s">
        <v>362</v>
      </c>
      <c r="D804" s="9" t="s">
        <v>362</v>
      </c>
      <c r="E804" s="21">
        <v>2124</v>
      </c>
      <c r="F804" s="21">
        <v>2124</v>
      </c>
      <c r="G804" s="22">
        <v>0</v>
      </c>
      <c r="H804" s="189">
        <v>0</v>
      </c>
      <c r="I804" s="210"/>
      <c r="J804" s="17">
        <v>0</v>
      </c>
      <c r="K804" s="21">
        <v>0</v>
      </c>
      <c r="L804" s="25">
        <v>2082</v>
      </c>
      <c r="M804" s="25">
        <v>2082</v>
      </c>
      <c r="N804" s="70">
        <v>0</v>
      </c>
      <c r="O804" s="70">
        <v>0</v>
      </c>
      <c r="P804" s="71">
        <v>0</v>
      </c>
      <c r="Q804" s="71">
        <v>0</v>
      </c>
      <c r="R804" s="71">
        <v>0</v>
      </c>
      <c r="S804" s="78">
        <v>0</v>
      </c>
      <c r="T804" s="131" t="s">
        <v>11</v>
      </c>
      <c r="U804" s="199"/>
      <c r="V804" s="1" t="e">
        <f>IF(E804&gt;=100000,0,ROUND(D804*2%,0))</f>
        <v>#VALUE!</v>
      </c>
      <c r="W804" s="6">
        <f>IF(E804&lt;100000,X804,0)</f>
        <v>42</v>
      </c>
      <c r="X804" s="23">
        <f>ROUND(E804*2%,0)</f>
        <v>42</v>
      </c>
    </row>
    <row r="805" spans="1:24" s="3" customFormat="1" x14ac:dyDescent="0.25">
      <c r="A805" s="53">
        <v>798</v>
      </c>
      <c r="B805" s="9" t="s">
        <v>482</v>
      </c>
      <c r="C805" s="9" t="s">
        <v>523</v>
      </c>
      <c r="D805" s="9" t="s">
        <v>523</v>
      </c>
      <c r="E805" s="21">
        <v>2025</v>
      </c>
      <c r="F805" s="21">
        <v>2025</v>
      </c>
      <c r="G805" s="22">
        <v>0.48049382716049377</v>
      </c>
      <c r="H805" s="189">
        <v>0</v>
      </c>
      <c r="I805" s="210"/>
      <c r="J805" s="60">
        <v>0</v>
      </c>
      <c r="K805" s="130">
        <v>0</v>
      </c>
      <c r="L805" s="161">
        <v>1984</v>
      </c>
      <c r="M805" s="161">
        <v>1984</v>
      </c>
      <c r="N805" s="70">
        <v>0</v>
      </c>
      <c r="O805" s="70">
        <v>0</v>
      </c>
      <c r="P805" s="71">
        <v>0</v>
      </c>
      <c r="Q805" s="71">
        <v>0</v>
      </c>
      <c r="R805" s="70">
        <v>0</v>
      </c>
      <c r="S805" s="78">
        <v>0</v>
      </c>
      <c r="T805" s="131" t="s">
        <v>11</v>
      </c>
      <c r="U805" s="199"/>
      <c r="V805" s="1" t="e">
        <f>IF(E805&gt;=100000,0,ROUND(D805*2%,0))</f>
        <v>#VALUE!</v>
      </c>
      <c r="W805" s="6">
        <f>IF(E805&lt;100000,X805,0)</f>
        <v>41</v>
      </c>
      <c r="X805" s="23">
        <f>ROUND(E805*2%,0)</f>
        <v>41</v>
      </c>
    </row>
    <row r="806" spans="1:24" s="3" customFormat="1" x14ac:dyDescent="0.25">
      <c r="A806" s="53">
        <v>799</v>
      </c>
      <c r="B806" s="9" t="s">
        <v>482</v>
      </c>
      <c r="C806" s="9" t="s">
        <v>524</v>
      </c>
      <c r="D806" s="9" t="s">
        <v>524</v>
      </c>
      <c r="E806" s="10">
        <v>2011</v>
      </c>
      <c r="F806" s="10">
        <v>2011</v>
      </c>
      <c r="G806" s="12">
        <v>0</v>
      </c>
      <c r="H806" s="189">
        <v>0</v>
      </c>
      <c r="I806" s="210"/>
      <c r="J806" s="60">
        <v>0</v>
      </c>
      <c r="K806" s="161">
        <v>0</v>
      </c>
      <c r="L806" s="161">
        <v>1971</v>
      </c>
      <c r="M806" s="161">
        <v>1971</v>
      </c>
      <c r="N806" s="8">
        <v>0</v>
      </c>
      <c r="O806" s="8">
        <v>0</v>
      </c>
      <c r="P806" s="8">
        <v>0</v>
      </c>
      <c r="Q806" s="8">
        <v>0</v>
      </c>
      <c r="R806" s="8">
        <v>0</v>
      </c>
      <c r="S806" s="161">
        <v>0</v>
      </c>
      <c r="T806" s="131" t="s">
        <v>11</v>
      </c>
      <c r="U806" s="199"/>
      <c r="V806" s="1">
        <f t="shared" ref="V806:V814" si="93">IF(F806&gt;=100000,0,ROUND(E806*2%,0))</f>
        <v>40</v>
      </c>
      <c r="W806" s="6">
        <f t="shared" ref="W806:W814" si="94">IF(F806&lt;100000,X806,0)</f>
        <v>40</v>
      </c>
      <c r="X806" s="23">
        <f t="shared" ref="X806:X814" si="95">ROUND(F806*2%,0)</f>
        <v>40</v>
      </c>
    </row>
    <row r="807" spans="1:24" s="3" customFormat="1" x14ac:dyDescent="0.25">
      <c r="A807" s="53">
        <v>800</v>
      </c>
      <c r="B807" s="9" t="s">
        <v>482</v>
      </c>
      <c r="C807" s="9" t="s">
        <v>525</v>
      </c>
      <c r="D807" s="9" t="s">
        <v>525</v>
      </c>
      <c r="E807" s="10">
        <v>2000</v>
      </c>
      <c r="F807" s="10">
        <v>2000</v>
      </c>
      <c r="G807" s="12">
        <v>0</v>
      </c>
      <c r="H807" s="189">
        <v>0</v>
      </c>
      <c r="I807" s="210"/>
      <c r="J807" s="60">
        <v>0</v>
      </c>
      <c r="K807" s="161">
        <v>0</v>
      </c>
      <c r="L807" s="161">
        <v>1960</v>
      </c>
      <c r="M807" s="161">
        <v>1960</v>
      </c>
      <c r="N807" s="8">
        <v>0</v>
      </c>
      <c r="O807" s="8">
        <v>0</v>
      </c>
      <c r="P807" s="8">
        <v>0</v>
      </c>
      <c r="Q807" s="8">
        <v>0</v>
      </c>
      <c r="R807" s="8">
        <v>0</v>
      </c>
      <c r="S807" s="161">
        <v>0</v>
      </c>
      <c r="T807" s="131" t="s">
        <v>11</v>
      </c>
      <c r="U807" s="199"/>
      <c r="V807" s="1">
        <f t="shared" si="93"/>
        <v>40</v>
      </c>
      <c r="W807" s="6">
        <f t="shared" si="94"/>
        <v>40</v>
      </c>
      <c r="X807" s="23">
        <f t="shared" si="95"/>
        <v>40</v>
      </c>
    </row>
    <row r="808" spans="1:24" s="3" customFormat="1" ht="42" x14ac:dyDescent="0.25">
      <c r="A808" s="53">
        <v>801</v>
      </c>
      <c r="B808" s="9" t="s">
        <v>547</v>
      </c>
      <c r="C808" s="9" t="s">
        <v>560</v>
      </c>
      <c r="D808" s="9" t="s">
        <v>596</v>
      </c>
      <c r="E808" s="10">
        <v>4924</v>
      </c>
      <c r="F808" s="10">
        <v>4924</v>
      </c>
      <c r="G808" s="12">
        <v>0.10682372055239643</v>
      </c>
      <c r="H808" s="189">
        <v>0</v>
      </c>
      <c r="I808" s="210"/>
      <c r="J808" s="58">
        <v>0</v>
      </c>
      <c r="K808" s="8">
        <v>0</v>
      </c>
      <c r="L808" s="8">
        <v>4826</v>
      </c>
      <c r="M808" s="8">
        <v>4826</v>
      </c>
      <c r="N808" s="8">
        <v>0</v>
      </c>
      <c r="O808" s="8">
        <v>0</v>
      </c>
      <c r="P808" s="8">
        <v>0</v>
      </c>
      <c r="Q808" s="8">
        <v>0</v>
      </c>
      <c r="R808" s="8">
        <v>0</v>
      </c>
      <c r="S808" s="161">
        <v>0</v>
      </c>
      <c r="T808" s="131" t="s">
        <v>11</v>
      </c>
      <c r="U808" s="199"/>
      <c r="V808" s="1">
        <f t="shared" si="93"/>
        <v>98</v>
      </c>
      <c r="W808" s="6">
        <f t="shared" si="94"/>
        <v>98</v>
      </c>
      <c r="X808" s="23">
        <f t="shared" si="95"/>
        <v>98</v>
      </c>
    </row>
    <row r="809" spans="1:24" s="3" customFormat="1" x14ac:dyDescent="0.25">
      <c r="A809" s="53">
        <v>802</v>
      </c>
      <c r="B809" s="9" t="s">
        <v>547</v>
      </c>
      <c r="C809" s="9" t="s">
        <v>561</v>
      </c>
      <c r="D809" s="9" t="s">
        <v>561</v>
      </c>
      <c r="E809" s="10">
        <v>4468</v>
      </c>
      <c r="F809" s="10">
        <v>4468</v>
      </c>
      <c r="G809" s="12">
        <v>0.75044762757385852</v>
      </c>
      <c r="H809" s="189">
        <v>0</v>
      </c>
      <c r="I809" s="210"/>
      <c r="J809" s="60">
        <v>0</v>
      </c>
      <c r="K809" s="161">
        <v>0</v>
      </c>
      <c r="L809" s="161">
        <v>4379</v>
      </c>
      <c r="M809" s="161">
        <v>4379</v>
      </c>
      <c r="N809" s="8">
        <v>0</v>
      </c>
      <c r="O809" s="8">
        <v>0</v>
      </c>
      <c r="P809" s="8">
        <v>0</v>
      </c>
      <c r="Q809" s="8">
        <v>0</v>
      </c>
      <c r="R809" s="8">
        <v>0</v>
      </c>
      <c r="S809" s="161">
        <v>0</v>
      </c>
      <c r="T809" s="131" t="s">
        <v>11</v>
      </c>
      <c r="U809" s="199"/>
      <c r="V809" s="1">
        <f t="shared" si="93"/>
        <v>89</v>
      </c>
      <c r="W809" s="6">
        <f t="shared" si="94"/>
        <v>89</v>
      </c>
      <c r="X809" s="23">
        <f t="shared" si="95"/>
        <v>89</v>
      </c>
    </row>
    <row r="810" spans="1:24" s="3" customFormat="1" x14ac:dyDescent="0.25">
      <c r="A810" s="53">
        <v>803</v>
      </c>
      <c r="B810" s="9" t="s">
        <v>547</v>
      </c>
      <c r="C810" s="9" t="s">
        <v>562</v>
      </c>
      <c r="D810" s="9" t="s">
        <v>597</v>
      </c>
      <c r="E810" s="10">
        <v>4319</v>
      </c>
      <c r="F810" s="10">
        <v>4319</v>
      </c>
      <c r="G810" s="12">
        <v>0</v>
      </c>
      <c r="H810" s="189">
        <v>0</v>
      </c>
      <c r="I810" s="210"/>
      <c r="J810" s="60">
        <v>0</v>
      </c>
      <c r="K810" s="161">
        <v>0</v>
      </c>
      <c r="L810" s="161">
        <v>4233</v>
      </c>
      <c r="M810" s="161">
        <v>4233</v>
      </c>
      <c r="N810" s="8">
        <v>0</v>
      </c>
      <c r="O810" s="8">
        <v>0</v>
      </c>
      <c r="P810" s="8">
        <v>0</v>
      </c>
      <c r="Q810" s="8">
        <v>0</v>
      </c>
      <c r="R810" s="8">
        <v>0</v>
      </c>
      <c r="S810" s="161">
        <v>0</v>
      </c>
      <c r="T810" s="131" t="s">
        <v>11</v>
      </c>
      <c r="U810" s="199"/>
      <c r="V810" s="1">
        <f t="shared" si="93"/>
        <v>86</v>
      </c>
      <c r="W810" s="6">
        <f t="shared" si="94"/>
        <v>86</v>
      </c>
      <c r="X810" s="23">
        <f t="shared" si="95"/>
        <v>86</v>
      </c>
    </row>
    <row r="811" spans="1:24" s="3" customFormat="1" x14ac:dyDescent="0.25">
      <c r="A811" s="53">
        <v>804</v>
      </c>
      <c r="B811" s="9" t="s">
        <v>547</v>
      </c>
      <c r="C811" s="9" t="s">
        <v>563</v>
      </c>
      <c r="D811" s="9" t="s">
        <v>563</v>
      </c>
      <c r="E811" s="10">
        <v>4289</v>
      </c>
      <c r="F811" s="10">
        <v>4289</v>
      </c>
      <c r="G811" s="12">
        <v>0.77314059221263709</v>
      </c>
      <c r="H811" s="189">
        <v>0</v>
      </c>
      <c r="I811" s="210"/>
      <c r="J811" s="60">
        <v>0</v>
      </c>
      <c r="K811" s="161">
        <v>0</v>
      </c>
      <c r="L811" s="161">
        <v>4203</v>
      </c>
      <c r="M811" s="161">
        <v>4203</v>
      </c>
      <c r="N811" s="8">
        <v>0</v>
      </c>
      <c r="O811" s="8">
        <v>0</v>
      </c>
      <c r="P811" s="8">
        <v>0</v>
      </c>
      <c r="Q811" s="8">
        <v>0</v>
      </c>
      <c r="R811" s="8">
        <v>0</v>
      </c>
      <c r="S811" s="161">
        <v>0</v>
      </c>
      <c r="T811" s="131" t="s">
        <v>11</v>
      </c>
      <c r="U811" s="199"/>
      <c r="V811" s="1">
        <f t="shared" si="93"/>
        <v>86</v>
      </c>
      <c r="W811" s="6">
        <f t="shared" si="94"/>
        <v>86</v>
      </c>
      <c r="X811" s="23">
        <f t="shared" si="95"/>
        <v>86</v>
      </c>
    </row>
    <row r="812" spans="1:24" s="3" customFormat="1" x14ac:dyDescent="0.25">
      <c r="A812" s="53">
        <v>805</v>
      </c>
      <c r="B812" s="9" t="s">
        <v>547</v>
      </c>
      <c r="C812" s="9" t="s">
        <v>564</v>
      </c>
      <c r="D812" s="9" t="s">
        <v>564</v>
      </c>
      <c r="E812" s="10">
        <v>4238</v>
      </c>
      <c r="F812" s="10">
        <v>4238</v>
      </c>
      <c r="G812" s="12">
        <v>2.1236432279377066E-3</v>
      </c>
      <c r="H812" s="189">
        <v>0</v>
      </c>
      <c r="I812" s="210"/>
      <c r="J812" s="58">
        <v>0</v>
      </c>
      <c r="K812" s="8">
        <v>0</v>
      </c>
      <c r="L812" s="8">
        <v>4153</v>
      </c>
      <c r="M812" s="8">
        <v>4153</v>
      </c>
      <c r="N812" s="8">
        <v>0</v>
      </c>
      <c r="O812" s="8">
        <v>0</v>
      </c>
      <c r="P812" s="8">
        <v>0</v>
      </c>
      <c r="Q812" s="8">
        <v>0</v>
      </c>
      <c r="R812" s="8">
        <v>0</v>
      </c>
      <c r="S812" s="161">
        <v>0</v>
      </c>
      <c r="T812" s="131" t="s">
        <v>11</v>
      </c>
      <c r="U812" s="199"/>
      <c r="V812" s="1">
        <f t="shared" si="93"/>
        <v>85</v>
      </c>
      <c r="W812" s="6">
        <f t="shared" si="94"/>
        <v>85</v>
      </c>
      <c r="X812" s="23">
        <f t="shared" si="95"/>
        <v>85</v>
      </c>
    </row>
    <row r="813" spans="1:24" s="3" customFormat="1" x14ac:dyDescent="0.25">
      <c r="A813" s="53">
        <v>806</v>
      </c>
      <c r="B813" s="9" t="s">
        <v>547</v>
      </c>
      <c r="C813" s="9" t="s">
        <v>565</v>
      </c>
      <c r="D813" s="9" t="s">
        <v>589</v>
      </c>
      <c r="E813" s="10">
        <v>3865</v>
      </c>
      <c r="F813" s="10">
        <v>3865</v>
      </c>
      <c r="G813" s="12">
        <v>0.81940491591203102</v>
      </c>
      <c r="H813" s="189">
        <v>0</v>
      </c>
      <c r="I813" s="210"/>
      <c r="J813" s="60">
        <v>0</v>
      </c>
      <c r="K813" s="161">
        <v>0</v>
      </c>
      <c r="L813" s="161">
        <v>3788</v>
      </c>
      <c r="M813" s="161">
        <v>3788</v>
      </c>
      <c r="N813" s="8">
        <v>0</v>
      </c>
      <c r="O813" s="8">
        <v>0</v>
      </c>
      <c r="P813" s="8">
        <v>0</v>
      </c>
      <c r="Q813" s="8">
        <v>0</v>
      </c>
      <c r="R813" s="8">
        <v>0</v>
      </c>
      <c r="S813" s="161">
        <v>0</v>
      </c>
      <c r="T813" s="131" t="s">
        <v>11</v>
      </c>
      <c r="U813" s="199"/>
      <c r="V813" s="1">
        <f t="shared" si="93"/>
        <v>77</v>
      </c>
      <c r="W813" s="6">
        <f t="shared" si="94"/>
        <v>77</v>
      </c>
      <c r="X813" s="23">
        <f t="shared" si="95"/>
        <v>77</v>
      </c>
    </row>
    <row r="814" spans="1:24" s="3" customFormat="1" x14ac:dyDescent="0.25">
      <c r="A814" s="53">
        <v>807</v>
      </c>
      <c r="B814" s="9" t="s">
        <v>547</v>
      </c>
      <c r="C814" s="9" t="s">
        <v>566</v>
      </c>
      <c r="D814" s="9" t="s">
        <v>566</v>
      </c>
      <c r="E814" s="10">
        <v>3857</v>
      </c>
      <c r="F814" s="10">
        <v>3857</v>
      </c>
      <c r="G814" s="12">
        <v>0.63831993777547313</v>
      </c>
      <c r="H814" s="189">
        <v>0</v>
      </c>
      <c r="I814" s="210"/>
      <c r="J814" s="58">
        <v>0</v>
      </c>
      <c r="K814" s="8">
        <v>0</v>
      </c>
      <c r="L814" s="8">
        <v>3780</v>
      </c>
      <c r="M814" s="8">
        <v>3780</v>
      </c>
      <c r="N814" s="8">
        <v>0</v>
      </c>
      <c r="O814" s="8">
        <v>0</v>
      </c>
      <c r="P814" s="8">
        <v>0</v>
      </c>
      <c r="Q814" s="8">
        <v>0</v>
      </c>
      <c r="R814" s="8">
        <v>0</v>
      </c>
      <c r="S814" s="161">
        <v>0</v>
      </c>
      <c r="T814" s="131" t="s">
        <v>11</v>
      </c>
      <c r="U814" s="199"/>
      <c r="V814" s="1">
        <f t="shared" si="93"/>
        <v>77</v>
      </c>
      <c r="W814" s="6">
        <f t="shared" si="94"/>
        <v>77</v>
      </c>
      <c r="X814" s="23">
        <f t="shared" si="95"/>
        <v>77</v>
      </c>
    </row>
    <row r="815" spans="1:24" s="3" customFormat="1" x14ac:dyDescent="0.25">
      <c r="A815" s="53">
        <v>808</v>
      </c>
      <c r="B815" s="9" t="s">
        <v>547</v>
      </c>
      <c r="C815" s="9" t="s">
        <v>567</v>
      </c>
      <c r="D815" s="9" t="s">
        <v>567</v>
      </c>
      <c r="E815" s="21">
        <v>3834</v>
      </c>
      <c r="F815" s="21">
        <v>3834</v>
      </c>
      <c r="G815" s="12">
        <v>0</v>
      </c>
      <c r="H815" s="189">
        <v>0</v>
      </c>
      <c r="I815" s="210"/>
      <c r="J815" s="60">
        <v>0</v>
      </c>
      <c r="K815" s="130">
        <v>0</v>
      </c>
      <c r="L815" s="18">
        <v>3757</v>
      </c>
      <c r="M815" s="18">
        <v>3757</v>
      </c>
      <c r="N815" s="25">
        <v>0</v>
      </c>
      <c r="O815" s="25">
        <v>0</v>
      </c>
      <c r="P815" s="71">
        <v>0</v>
      </c>
      <c r="Q815" s="71">
        <v>0</v>
      </c>
      <c r="R815" s="25">
        <v>0</v>
      </c>
      <c r="S815" s="78">
        <v>0</v>
      </c>
      <c r="T815" s="131" t="s">
        <v>11</v>
      </c>
      <c r="U815" s="199"/>
      <c r="V815" s="1" t="e">
        <f>IF(E815&gt;=100000,0,ROUND(D815*2%,0))</f>
        <v>#VALUE!</v>
      </c>
      <c r="W815" s="6">
        <f>IF(E815&lt;100000,X815,0)</f>
        <v>77</v>
      </c>
      <c r="X815" s="23">
        <f>ROUND(E815*2%,0)</f>
        <v>77</v>
      </c>
    </row>
    <row r="816" spans="1:24" s="3" customFormat="1" x14ac:dyDescent="0.25">
      <c r="A816" s="53">
        <v>809</v>
      </c>
      <c r="B816" s="9" t="s">
        <v>547</v>
      </c>
      <c r="C816" s="9" t="s">
        <v>568</v>
      </c>
      <c r="D816" s="9" t="s">
        <v>594</v>
      </c>
      <c r="E816" s="10">
        <v>3828</v>
      </c>
      <c r="F816" s="10">
        <v>3828</v>
      </c>
      <c r="G816" s="12">
        <v>0</v>
      </c>
      <c r="H816" s="189">
        <v>0</v>
      </c>
      <c r="I816" s="210"/>
      <c r="J816" s="60">
        <v>0</v>
      </c>
      <c r="K816" s="161">
        <v>0</v>
      </c>
      <c r="L816" s="161">
        <v>3751</v>
      </c>
      <c r="M816" s="161">
        <v>3751</v>
      </c>
      <c r="N816" s="8">
        <v>0</v>
      </c>
      <c r="O816" s="8">
        <v>0</v>
      </c>
      <c r="P816" s="8">
        <v>0</v>
      </c>
      <c r="Q816" s="8">
        <v>0</v>
      </c>
      <c r="R816" s="8">
        <v>0</v>
      </c>
      <c r="S816" s="161">
        <v>0</v>
      </c>
      <c r="T816" s="131" t="s">
        <v>11</v>
      </c>
      <c r="U816" s="199"/>
      <c r="V816" s="1">
        <f t="shared" ref="V816:V835" si="96">IF(F816&gt;=100000,0,ROUND(E816*2%,0))</f>
        <v>77</v>
      </c>
      <c r="W816" s="6">
        <f t="shared" ref="W816:W835" si="97">IF(F816&lt;100000,X816,0)</f>
        <v>77</v>
      </c>
      <c r="X816" s="23">
        <f t="shared" ref="X816:X835" si="98">ROUND(F816*2%,0)</f>
        <v>77</v>
      </c>
    </row>
    <row r="817" spans="1:24" s="3" customFormat="1" x14ac:dyDescent="0.25">
      <c r="A817" s="53">
        <v>810</v>
      </c>
      <c r="B817" s="9" t="s">
        <v>547</v>
      </c>
      <c r="C817" s="9" t="s">
        <v>569</v>
      </c>
      <c r="D817" s="9" t="s">
        <v>1639</v>
      </c>
      <c r="E817" s="10">
        <v>5308</v>
      </c>
      <c r="F817" s="10">
        <v>5308</v>
      </c>
      <c r="G817" s="12">
        <v>0.55000000000000004</v>
      </c>
      <c r="H817" s="189">
        <v>0</v>
      </c>
      <c r="I817" s="210"/>
      <c r="J817" s="60">
        <v>0</v>
      </c>
      <c r="K817" s="161">
        <v>2414.73</v>
      </c>
      <c r="L817" s="161">
        <v>5202</v>
      </c>
      <c r="M817" s="161">
        <v>5202</v>
      </c>
      <c r="N817" s="8">
        <v>807580</v>
      </c>
      <c r="O817" s="8">
        <v>2896740</v>
      </c>
      <c r="P817" s="8">
        <v>0</v>
      </c>
      <c r="Q817" s="8">
        <v>0</v>
      </c>
      <c r="R817" s="8">
        <v>0</v>
      </c>
      <c r="S817" s="161">
        <v>3704320</v>
      </c>
      <c r="T817" s="131" t="s">
        <v>11</v>
      </c>
      <c r="U817" s="199"/>
      <c r="V817" s="1">
        <f t="shared" si="96"/>
        <v>106</v>
      </c>
      <c r="W817" s="6">
        <f t="shared" si="97"/>
        <v>106</v>
      </c>
      <c r="X817" s="23">
        <f t="shared" si="98"/>
        <v>106</v>
      </c>
    </row>
    <row r="818" spans="1:24" s="3" customFormat="1" x14ac:dyDescent="0.25">
      <c r="A818" s="53">
        <v>811</v>
      </c>
      <c r="B818" s="9" t="s">
        <v>547</v>
      </c>
      <c r="C818" s="9" t="s">
        <v>570</v>
      </c>
      <c r="D818" s="9" t="s">
        <v>570</v>
      </c>
      <c r="E818" s="10">
        <v>3752</v>
      </c>
      <c r="F818" s="10">
        <v>3752</v>
      </c>
      <c r="G818" s="12">
        <v>0</v>
      </c>
      <c r="H818" s="189">
        <v>0</v>
      </c>
      <c r="I818" s="210"/>
      <c r="J818" s="58">
        <v>0</v>
      </c>
      <c r="K818" s="8">
        <v>0</v>
      </c>
      <c r="L818" s="8">
        <v>3677</v>
      </c>
      <c r="M818" s="8">
        <v>3677</v>
      </c>
      <c r="N818" s="8">
        <v>0</v>
      </c>
      <c r="O818" s="8">
        <v>0</v>
      </c>
      <c r="P818" s="8">
        <v>0</v>
      </c>
      <c r="Q818" s="8">
        <v>0</v>
      </c>
      <c r="R818" s="8">
        <v>0</v>
      </c>
      <c r="S818" s="161">
        <v>0</v>
      </c>
      <c r="T818" s="131" t="s">
        <v>11</v>
      </c>
      <c r="U818" s="199"/>
      <c r="V818" s="1">
        <f t="shared" si="96"/>
        <v>75</v>
      </c>
      <c r="W818" s="6">
        <f t="shared" si="97"/>
        <v>75</v>
      </c>
      <c r="X818" s="23">
        <f t="shared" si="98"/>
        <v>75</v>
      </c>
    </row>
    <row r="819" spans="1:24" s="3" customFormat="1" x14ac:dyDescent="0.25">
      <c r="A819" s="53">
        <v>812</v>
      </c>
      <c r="B819" s="9" t="s">
        <v>547</v>
      </c>
      <c r="C819" s="9" t="s">
        <v>36</v>
      </c>
      <c r="D819" s="9" t="s">
        <v>36</v>
      </c>
      <c r="E819" s="10">
        <v>3517</v>
      </c>
      <c r="F819" s="10">
        <v>3517</v>
      </c>
      <c r="G819" s="12">
        <v>0</v>
      </c>
      <c r="H819" s="189">
        <v>0</v>
      </c>
      <c r="I819" s="210"/>
      <c r="J819" s="58">
        <v>0</v>
      </c>
      <c r="K819" s="8">
        <v>0</v>
      </c>
      <c r="L819" s="8">
        <v>3447</v>
      </c>
      <c r="M819" s="8">
        <v>3447</v>
      </c>
      <c r="N819" s="8">
        <v>0</v>
      </c>
      <c r="O819" s="8">
        <v>0</v>
      </c>
      <c r="P819" s="8">
        <v>0</v>
      </c>
      <c r="Q819" s="8">
        <v>0</v>
      </c>
      <c r="R819" s="8">
        <v>0</v>
      </c>
      <c r="S819" s="161">
        <v>0</v>
      </c>
      <c r="T819" s="131" t="s">
        <v>11</v>
      </c>
      <c r="U819" s="199"/>
      <c r="V819" s="1">
        <f t="shared" si="96"/>
        <v>70</v>
      </c>
      <c r="W819" s="6">
        <f t="shared" si="97"/>
        <v>70</v>
      </c>
      <c r="X819" s="23">
        <f t="shared" si="98"/>
        <v>70</v>
      </c>
    </row>
    <row r="820" spans="1:24" s="3" customFormat="1" x14ac:dyDescent="0.25">
      <c r="A820" s="53">
        <v>813</v>
      </c>
      <c r="B820" s="9" t="s">
        <v>547</v>
      </c>
      <c r="C820" s="9" t="s">
        <v>574</v>
      </c>
      <c r="D820" s="9" t="s">
        <v>1640</v>
      </c>
      <c r="E820" s="10">
        <v>4827</v>
      </c>
      <c r="F820" s="10">
        <v>4827</v>
      </c>
      <c r="G820" s="12">
        <v>0.33</v>
      </c>
      <c r="H820" s="189">
        <v>0</v>
      </c>
      <c r="I820" s="210"/>
      <c r="J820" s="60">
        <v>0</v>
      </c>
      <c r="K820" s="161">
        <v>3225</v>
      </c>
      <c r="L820" s="161">
        <v>4730</v>
      </c>
      <c r="M820" s="161">
        <v>4730</v>
      </c>
      <c r="N820" s="8">
        <v>2094130</v>
      </c>
      <c r="O820" s="8">
        <v>2149670</v>
      </c>
      <c r="P820" s="8">
        <v>0</v>
      </c>
      <c r="Q820" s="8">
        <v>0</v>
      </c>
      <c r="R820" s="8">
        <v>0</v>
      </c>
      <c r="S820" s="161">
        <v>4243800</v>
      </c>
      <c r="T820" s="131" t="s">
        <v>11</v>
      </c>
      <c r="U820" s="199"/>
      <c r="V820" s="1">
        <f t="shared" si="96"/>
        <v>97</v>
      </c>
      <c r="W820" s="6">
        <f t="shared" si="97"/>
        <v>97</v>
      </c>
      <c r="X820" s="23">
        <f t="shared" si="98"/>
        <v>97</v>
      </c>
    </row>
    <row r="821" spans="1:24" s="3" customFormat="1" x14ac:dyDescent="0.25">
      <c r="A821" s="53">
        <v>814</v>
      </c>
      <c r="B821" s="9" t="s">
        <v>547</v>
      </c>
      <c r="C821" s="9" t="s">
        <v>575</v>
      </c>
      <c r="D821" s="9" t="s">
        <v>575</v>
      </c>
      <c r="E821" s="10">
        <v>3241</v>
      </c>
      <c r="F821" s="10">
        <v>3241</v>
      </c>
      <c r="G821" s="12">
        <v>0.74791730947238511</v>
      </c>
      <c r="H821" s="189">
        <v>0</v>
      </c>
      <c r="I821" s="210"/>
      <c r="J821" s="60">
        <v>0</v>
      </c>
      <c r="K821" s="161">
        <v>0</v>
      </c>
      <c r="L821" s="161">
        <v>3176</v>
      </c>
      <c r="M821" s="161">
        <v>3176</v>
      </c>
      <c r="N821" s="8">
        <v>0</v>
      </c>
      <c r="O821" s="8">
        <v>0</v>
      </c>
      <c r="P821" s="8">
        <v>0</v>
      </c>
      <c r="Q821" s="8">
        <v>0</v>
      </c>
      <c r="R821" s="8">
        <v>0</v>
      </c>
      <c r="S821" s="161">
        <v>0</v>
      </c>
      <c r="T821" s="131" t="s">
        <v>11</v>
      </c>
      <c r="U821" s="199"/>
      <c r="V821" s="1">
        <f t="shared" si="96"/>
        <v>65</v>
      </c>
      <c r="W821" s="6">
        <f t="shared" si="97"/>
        <v>65</v>
      </c>
      <c r="X821" s="23">
        <f t="shared" si="98"/>
        <v>65</v>
      </c>
    </row>
    <row r="822" spans="1:24" s="3" customFormat="1" x14ac:dyDescent="0.25">
      <c r="A822" s="53">
        <v>815</v>
      </c>
      <c r="B822" s="9" t="s">
        <v>547</v>
      </c>
      <c r="C822" s="9" t="s">
        <v>576</v>
      </c>
      <c r="D822" s="9" t="s">
        <v>1641</v>
      </c>
      <c r="E822" s="10">
        <v>4585</v>
      </c>
      <c r="F822" s="10">
        <v>4585</v>
      </c>
      <c r="G822" s="12">
        <v>0.45</v>
      </c>
      <c r="H822" s="189">
        <v>0</v>
      </c>
      <c r="I822" s="210"/>
      <c r="J822" s="58">
        <v>0</v>
      </c>
      <c r="K822" s="8">
        <v>2502.0000000000005</v>
      </c>
      <c r="L822" s="8">
        <v>4493</v>
      </c>
      <c r="M822" s="8">
        <v>4493</v>
      </c>
      <c r="N822" s="8">
        <v>1484910</v>
      </c>
      <c r="O822" s="8">
        <v>2296710</v>
      </c>
      <c r="P822" s="8">
        <v>0</v>
      </c>
      <c r="Q822" s="8">
        <v>0</v>
      </c>
      <c r="R822" s="8">
        <v>0</v>
      </c>
      <c r="S822" s="161">
        <v>3781620</v>
      </c>
      <c r="T822" s="131" t="s">
        <v>11</v>
      </c>
      <c r="U822" s="199"/>
      <c r="V822" s="1">
        <f t="shared" si="96"/>
        <v>92</v>
      </c>
      <c r="W822" s="6">
        <f t="shared" si="97"/>
        <v>92</v>
      </c>
      <c r="X822" s="23">
        <f t="shared" si="98"/>
        <v>92</v>
      </c>
    </row>
    <row r="823" spans="1:24" s="3" customFormat="1" x14ac:dyDescent="0.25">
      <c r="A823" s="53">
        <v>816</v>
      </c>
      <c r="B823" s="9" t="s">
        <v>547</v>
      </c>
      <c r="C823" s="9" t="s">
        <v>577</v>
      </c>
      <c r="D823" s="9" t="s">
        <v>577</v>
      </c>
      <c r="E823" s="10">
        <v>2918</v>
      </c>
      <c r="F823" s="10">
        <v>2918</v>
      </c>
      <c r="G823" s="12">
        <v>0</v>
      </c>
      <c r="H823" s="189">
        <v>0</v>
      </c>
      <c r="I823" s="210"/>
      <c r="J823" s="58">
        <v>0</v>
      </c>
      <c r="K823" s="8">
        <v>0</v>
      </c>
      <c r="L823" s="8">
        <v>2860</v>
      </c>
      <c r="M823" s="8">
        <v>2860</v>
      </c>
      <c r="N823" s="8">
        <v>0</v>
      </c>
      <c r="O823" s="8">
        <v>0</v>
      </c>
      <c r="P823" s="8">
        <v>0</v>
      </c>
      <c r="Q823" s="8">
        <v>0</v>
      </c>
      <c r="R823" s="8">
        <v>0</v>
      </c>
      <c r="S823" s="161">
        <v>0</v>
      </c>
      <c r="T823" s="131" t="s">
        <v>11</v>
      </c>
      <c r="U823" s="199"/>
      <c r="V823" s="1">
        <f t="shared" si="96"/>
        <v>58</v>
      </c>
      <c r="W823" s="6">
        <f t="shared" si="97"/>
        <v>58</v>
      </c>
      <c r="X823" s="23">
        <f t="shared" si="98"/>
        <v>58</v>
      </c>
    </row>
    <row r="824" spans="1:24" s="3" customFormat="1" x14ac:dyDescent="0.25">
      <c r="A824" s="53">
        <v>817</v>
      </c>
      <c r="B824" s="9" t="s">
        <v>547</v>
      </c>
      <c r="C824" s="9" t="s">
        <v>578</v>
      </c>
      <c r="D824" s="9" t="s">
        <v>578</v>
      </c>
      <c r="E824" s="10">
        <v>2917</v>
      </c>
      <c r="F824" s="10">
        <v>2917</v>
      </c>
      <c r="G824" s="12">
        <v>0.24580047994514909</v>
      </c>
      <c r="H824" s="189">
        <v>0</v>
      </c>
      <c r="I824" s="210"/>
      <c r="J824" s="58">
        <v>0</v>
      </c>
      <c r="K824" s="8">
        <v>0</v>
      </c>
      <c r="L824" s="8">
        <v>2859</v>
      </c>
      <c r="M824" s="8">
        <v>2859</v>
      </c>
      <c r="N824" s="8">
        <v>0</v>
      </c>
      <c r="O824" s="8">
        <v>0</v>
      </c>
      <c r="P824" s="8">
        <v>0</v>
      </c>
      <c r="Q824" s="8">
        <v>0</v>
      </c>
      <c r="R824" s="8">
        <v>0</v>
      </c>
      <c r="S824" s="161">
        <v>0</v>
      </c>
      <c r="T824" s="131" t="s">
        <v>11</v>
      </c>
      <c r="U824" s="199"/>
      <c r="V824" s="1">
        <f t="shared" si="96"/>
        <v>58</v>
      </c>
      <c r="W824" s="6">
        <f t="shared" si="97"/>
        <v>58</v>
      </c>
      <c r="X824" s="23">
        <f t="shared" si="98"/>
        <v>58</v>
      </c>
    </row>
    <row r="825" spans="1:24" s="3" customFormat="1" x14ac:dyDescent="0.25">
      <c r="A825" s="53">
        <v>818</v>
      </c>
      <c r="B825" s="9" t="s">
        <v>547</v>
      </c>
      <c r="C825" s="9" t="s">
        <v>580</v>
      </c>
      <c r="D825" s="9" t="s">
        <v>591</v>
      </c>
      <c r="E825" s="10">
        <v>2723</v>
      </c>
      <c r="F825" s="10">
        <v>2723</v>
      </c>
      <c r="G825" s="12">
        <v>0.33198677928755044</v>
      </c>
      <c r="H825" s="189">
        <v>0</v>
      </c>
      <c r="I825" s="210"/>
      <c r="J825" s="60">
        <v>0</v>
      </c>
      <c r="K825" s="161">
        <v>0</v>
      </c>
      <c r="L825" s="161">
        <v>2669</v>
      </c>
      <c r="M825" s="161">
        <v>2669</v>
      </c>
      <c r="N825" s="8">
        <v>0</v>
      </c>
      <c r="O825" s="8">
        <v>0</v>
      </c>
      <c r="P825" s="8">
        <v>0</v>
      </c>
      <c r="Q825" s="8">
        <v>0</v>
      </c>
      <c r="R825" s="8">
        <v>0</v>
      </c>
      <c r="S825" s="161">
        <v>0</v>
      </c>
      <c r="T825" s="131" t="s">
        <v>11</v>
      </c>
      <c r="U825" s="199"/>
      <c r="V825" s="1">
        <f t="shared" si="96"/>
        <v>54</v>
      </c>
      <c r="W825" s="6">
        <f t="shared" si="97"/>
        <v>54</v>
      </c>
      <c r="X825" s="23">
        <f t="shared" si="98"/>
        <v>54</v>
      </c>
    </row>
    <row r="826" spans="1:24" s="3" customFormat="1" x14ac:dyDescent="0.25">
      <c r="A826" s="53">
        <v>819</v>
      </c>
      <c r="B826" s="9" t="s">
        <v>547</v>
      </c>
      <c r="C826" s="9" t="s">
        <v>582</v>
      </c>
      <c r="D826" s="9" t="s">
        <v>582</v>
      </c>
      <c r="E826" s="10">
        <v>2376</v>
      </c>
      <c r="F826" s="10">
        <v>2376</v>
      </c>
      <c r="G826" s="12">
        <v>0</v>
      </c>
      <c r="H826" s="189">
        <v>0</v>
      </c>
      <c r="I826" s="210"/>
      <c r="J826" s="60">
        <v>0</v>
      </c>
      <c r="K826" s="161">
        <v>0</v>
      </c>
      <c r="L826" s="161">
        <v>2328</v>
      </c>
      <c r="M826" s="161">
        <v>2328</v>
      </c>
      <c r="N826" s="8">
        <v>0</v>
      </c>
      <c r="O826" s="8">
        <v>0</v>
      </c>
      <c r="P826" s="8">
        <v>0</v>
      </c>
      <c r="Q826" s="8">
        <v>0</v>
      </c>
      <c r="R826" s="8">
        <v>0</v>
      </c>
      <c r="S826" s="161">
        <v>0</v>
      </c>
      <c r="T826" s="131" t="s">
        <v>11</v>
      </c>
      <c r="U826" s="199"/>
      <c r="V826" s="1">
        <f t="shared" si="96"/>
        <v>48</v>
      </c>
      <c r="W826" s="6">
        <f t="shared" si="97"/>
        <v>48</v>
      </c>
      <c r="X826" s="23">
        <f t="shared" si="98"/>
        <v>48</v>
      </c>
    </row>
    <row r="827" spans="1:24" s="3" customFormat="1" x14ac:dyDescent="0.25">
      <c r="A827" s="53">
        <v>820</v>
      </c>
      <c r="B827" s="9" t="s">
        <v>547</v>
      </c>
      <c r="C827" s="9" t="s">
        <v>584</v>
      </c>
      <c r="D827" s="9" t="s">
        <v>595</v>
      </c>
      <c r="E827" s="10">
        <v>2244</v>
      </c>
      <c r="F827" s="10">
        <v>2244</v>
      </c>
      <c r="G827" s="12">
        <v>0</v>
      </c>
      <c r="H827" s="189">
        <v>0</v>
      </c>
      <c r="I827" s="210"/>
      <c r="J827" s="60">
        <v>0</v>
      </c>
      <c r="K827" s="161">
        <v>0</v>
      </c>
      <c r="L827" s="161">
        <v>2199</v>
      </c>
      <c r="M827" s="161">
        <v>2199</v>
      </c>
      <c r="N827" s="8">
        <v>0</v>
      </c>
      <c r="O827" s="8">
        <v>0</v>
      </c>
      <c r="P827" s="8">
        <v>0</v>
      </c>
      <c r="Q827" s="8">
        <v>0</v>
      </c>
      <c r="R827" s="8">
        <v>0</v>
      </c>
      <c r="S827" s="161">
        <v>0</v>
      </c>
      <c r="T827" s="131" t="s">
        <v>11</v>
      </c>
      <c r="U827" s="199"/>
      <c r="V827" s="1">
        <f t="shared" si="96"/>
        <v>45</v>
      </c>
      <c r="W827" s="6">
        <f t="shared" si="97"/>
        <v>45</v>
      </c>
      <c r="X827" s="23">
        <f t="shared" si="98"/>
        <v>45</v>
      </c>
    </row>
    <row r="828" spans="1:24" s="3" customFormat="1" x14ac:dyDescent="0.25">
      <c r="A828" s="53">
        <v>821</v>
      </c>
      <c r="B828" s="9" t="s">
        <v>547</v>
      </c>
      <c r="C828" s="9" t="s">
        <v>586</v>
      </c>
      <c r="D828" s="9" t="s">
        <v>586</v>
      </c>
      <c r="E828" s="10">
        <v>2138</v>
      </c>
      <c r="F828" s="10">
        <v>2138</v>
      </c>
      <c r="G828" s="12">
        <v>0.80355472404116002</v>
      </c>
      <c r="H828" s="189">
        <v>0</v>
      </c>
      <c r="I828" s="210"/>
      <c r="J828" s="60">
        <v>0</v>
      </c>
      <c r="K828" s="161">
        <v>0</v>
      </c>
      <c r="L828" s="161">
        <v>2095</v>
      </c>
      <c r="M828" s="161">
        <v>2095</v>
      </c>
      <c r="N828" s="8">
        <v>0</v>
      </c>
      <c r="O828" s="8">
        <v>0</v>
      </c>
      <c r="P828" s="8">
        <v>0</v>
      </c>
      <c r="Q828" s="8">
        <v>0</v>
      </c>
      <c r="R828" s="8">
        <v>0</v>
      </c>
      <c r="S828" s="161">
        <v>0</v>
      </c>
      <c r="T828" s="131" t="s">
        <v>11</v>
      </c>
      <c r="U828" s="199"/>
      <c r="V828" s="1">
        <f t="shared" si="96"/>
        <v>43</v>
      </c>
      <c r="W828" s="6">
        <f t="shared" si="97"/>
        <v>43</v>
      </c>
      <c r="X828" s="23">
        <f t="shared" si="98"/>
        <v>43</v>
      </c>
    </row>
    <row r="829" spans="1:24" s="3" customFormat="1" x14ac:dyDescent="0.25">
      <c r="A829" s="53">
        <v>822</v>
      </c>
      <c r="B829" s="9" t="s">
        <v>547</v>
      </c>
      <c r="C829" s="9" t="s">
        <v>587</v>
      </c>
      <c r="D829" s="9" t="s">
        <v>587</v>
      </c>
      <c r="E829" s="10">
        <v>2090</v>
      </c>
      <c r="F829" s="10">
        <v>2090</v>
      </c>
      <c r="G829" s="12">
        <v>0.13014354066985645</v>
      </c>
      <c r="H829" s="189">
        <v>0</v>
      </c>
      <c r="I829" s="210"/>
      <c r="J829" s="60">
        <v>0</v>
      </c>
      <c r="K829" s="161">
        <v>0</v>
      </c>
      <c r="L829" s="161">
        <v>2048</v>
      </c>
      <c r="M829" s="161">
        <v>2048</v>
      </c>
      <c r="N829" s="8">
        <v>0</v>
      </c>
      <c r="O829" s="8">
        <v>0</v>
      </c>
      <c r="P829" s="8">
        <v>0</v>
      </c>
      <c r="Q829" s="8">
        <v>0</v>
      </c>
      <c r="R829" s="8">
        <v>0</v>
      </c>
      <c r="S829" s="161">
        <v>0</v>
      </c>
      <c r="T829" s="131" t="s">
        <v>11</v>
      </c>
      <c r="U829" s="199"/>
      <c r="V829" s="1">
        <f t="shared" si="96"/>
        <v>42</v>
      </c>
      <c r="W829" s="6">
        <f t="shared" si="97"/>
        <v>42</v>
      </c>
      <c r="X829" s="23">
        <f t="shared" si="98"/>
        <v>42</v>
      </c>
    </row>
    <row r="830" spans="1:24" s="3" customFormat="1" x14ac:dyDescent="0.25">
      <c r="A830" s="53">
        <v>823</v>
      </c>
      <c r="B830" s="9" t="s">
        <v>547</v>
      </c>
      <c r="C830" s="9" t="s">
        <v>588</v>
      </c>
      <c r="D830" s="9" t="s">
        <v>588</v>
      </c>
      <c r="E830" s="10">
        <v>2028</v>
      </c>
      <c r="F830" s="10">
        <v>2028</v>
      </c>
      <c r="G830" s="12">
        <v>0</v>
      </c>
      <c r="H830" s="189">
        <v>0</v>
      </c>
      <c r="I830" s="210"/>
      <c r="J830" s="60">
        <v>0</v>
      </c>
      <c r="K830" s="161">
        <v>1987.44</v>
      </c>
      <c r="L830" s="161">
        <v>1987</v>
      </c>
      <c r="M830" s="161">
        <v>1987</v>
      </c>
      <c r="N830" s="8">
        <v>3255672.7529411768</v>
      </c>
      <c r="O830" s="8">
        <v>1555749.9999999998</v>
      </c>
      <c r="P830" s="8">
        <v>1987.44</v>
      </c>
      <c r="Q830" s="8">
        <v>1987.44</v>
      </c>
      <c r="R830" s="8">
        <v>0</v>
      </c>
      <c r="S830" s="161">
        <v>4811422.7529411763</v>
      </c>
      <c r="T830" s="131"/>
      <c r="U830" s="199"/>
      <c r="V830" s="1">
        <f t="shared" si="96"/>
        <v>41</v>
      </c>
      <c r="W830" s="6">
        <f t="shared" si="97"/>
        <v>41</v>
      </c>
      <c r="X830" s="23">
        <f t="shared" si="98"/>
        <v>41</v>
      </c>
    </row>
    <row r="831" spans="1:24" s="3" customFormat="1" x14ac:dyDescent="0.25">
      <c r="A831" s="53">
        <v>824</v>
      </c>
      <c r="B831" s="9" t="s">
        <v>547</v>
      </c>
      <c r="C831" s="9" t="s">
        <v>1437</v>
      </c>
      <c r="D831" s="9" t="s">
        <v>1437</v>
      </c>
      <c r="E831" s="10">
        <v>4344</v>
      </c>
      <c r="F831" s="10">
        <v>4415</v>
      </c>
      <c r="G831" s="12">
        <v>0.27</v>
      </c>
      <c r="H831" s="189">
        <v>0</v>
      </c>
      <c r="I831" s="210"/>
      <c r="J831" s="60">
        <v>0</v>
      </c>
      <c r="K831" s="161">
        <v>3171</v>
      </c>
      <c r="L831" s="161">
        <v>4415</v>
      </c>
      <c r="M831" s="161">
        <v>4415</v>
      </c>
      <c r="N831" s="8">
        <v>569460</v>
      </c>
      <c r="O831" s="8">
        <v>4086130</v>
      </c>
      <c r="P831" s="8">
        <v>4344</v>
      </c>
      <c r="Q831" s="8">
        <v>4344</v>
      </c>
      <c r="R831" s="8">
        <v>0</v>
      </c>
      <c r="S831" s="161">
        <v>4655590</v>
      </c>
      <c r="T831" s="131"/>
      <c r="U831" s="218" t="s">
        <v>1715</v>
      </c>
      <c r="V831" s="1">
        <f t="shared" si="96"/>
        <v>87</v>
      </c>
      <c r="W831" s="6">
        <f t="shared" si="97"/>
        <v>88</v>
      </c>
      <c r="X831" s="23">
        <f t="shared" si="98"/>
        <v>88</v>
      </c>
    </row>
    <row r="832" spans="1:24" s="3" customFormat="1" x14ac:dyDescent="0.25">
      <c r="A832" s="53">
        <v>825</v>
      </c>
      <c r="B832" s="9" t="s">
        <v>547</v>
      </c>
      <c r="C832" s="9" t="s">
        <v>1438</v>
      </c>
      <c r="D832" s="9" t="s">
        <v>1438</v>
      </c>
      <c r="E832" s="10">
        <v>2252</v>
      </c>
      <c r="F832" s="10">
        <v>2252</v>
      </c>
      <c r="G832" s="12">
        <v>0.83</v>
      </c>
      <c r="H832" s="189">
        <v>0</v>
      </c>
      <c r="I832" s="210"/>
      <c r="J832" s="60">
        <v>0</v>
      </c>
      <c r="K832" s="161">
        <v>382</v>
      </c>
      <c r="L832" s="161">
        <v>2252</v>
      </c>
      <c r="M832" s="161">
        <v>2252</v>
      </c>
      <c r="N832" s="8">
        <v>0</v>
      </c>
      <c r="O832" s="8">
        <v>4552590</v>
      </c>
      <c r="P832" s="8">
        <v>2252</v>
      </c>
      <c r="Q832" s="8">
        <v>2252</v>
      </c>
      <c r="R832" s="8">
        <v>0</v>
      </c>
      <c r="S832" s="161">
        <v>4552590</v>
      </c>
      <c r="T832" s="131"/>
      <c r="U832" s="218" t="s">
        <v>1715</v>
      </c>
      <c r="V832" s="1">
        <f t="shared" si="96"/>
        <v>45</v>
      </c>
      <c r="W832" s="6">
        <f t="shared" si="97"/>
        <v>45</v>
      </c>
      <c r="X832" s="23">
        <f t="shared" si="98"/>
        <v>45</v>
      </c>
    </row>
    <row r="833" spans="1:24" s="3" customFormat="1" x14ac:dyDescent="0.25">
      <c r="A833" s="53">
        <v>826</v>
      </c>
      <c r="B833" s="9" t="s">
        <v>547</v>
      </c>
      <c r="C833" s="9" t="s">
        <v>1439</v>
      </c>
      <c r="D833" s="9" t="s">
        <v>1439</v>
      </c>
      <c r="E833" s="10">
        <v>3218</v>
      </c>
      <c r="F833" s="10">
        <v>3218</v>
      </c>
      <c r="G833" s="12">
        <v>1</v>
      </c>
      <c r="H833" s="189">
        <v>0</v>
      </c>
      <c r="I833" s="210"/>
      <c r="J833" s="58">
        <v>0</v>
      </c>
      <c r="K833" s="8">
        <v>0</v>
      </c>
      <c r="L833" s="8">
        <v>3218</v>
      </c>
      <c r="M833" s="8">
        <v>3218</v>
      </c>
      <c r="N833" s="8">
        <v>0</v>
      </c>
      <c r="O833" s="8">
        <v>5071670</v>
      </c>
      <c r="P833" s="8">
        <v>3218</v>
      </c>
      <c r="Q833" s="8">
        <v>3218</v>
      </c>
      <c r="R833" s="8">
        <v>0</v>
      </c>
      <c r="S833" s="161">
        <v>5071670</v>
      </c>
      <c r="T833" s="131"/>
      <c r="U833" s="218" t="s">
        <v>1715</v>
      </c>
      <c r="V833" s="1">
        <f t="shared" si="96"/>
        <v>64</v>
      </c>
      <c r="W833" s="6">
        <f t="shared" si="97"/>
        <v>64</v>
      </c>
      <c r="X833" s="23">
        <f t="shared" si="98"/>
        <v>64</v>
      </c>
    </row>
    <row r="834" spans="1:24" s="3" customFormat="1" x14ac:dyDescent="0.25">
      <c r="A834" s="53">
        <v>827</v>
      </c>
      <c r="B834" s="9" t="s">
        <v>601</v>
      </c>
      <c r="C834" s="9" t="s">
        <v>611</v>
      </c>
      <c r="D834" s="9" t="s">
        <v>611</v>
      </c>
      <c r="E834" s="10">
        <v>4872</v>
      </c>
      <c r="F834" s="10">
        <v>4070</v>
      </c>
      <c r="G834" s="12">
        <v>0.32980832782551223</v>
      </c>
      <c r="H834" s="189">
        <v>0</v>
      </c>
      <c r="I834" s="210"/>
      <c r="J834" s="60">
        <v>0</v>
      </c>
      <c r="K834" s="161">
        <v>3265.1738268341046</v>
      </c>
      <c r="L834" s="161">
        <v>3989</v>
      </c>
      <c r="M834" s="161">
        <v>3989</v>
      </c>
      <c r="N834" s="8">
        <v>2461011</v>
      </c>
      <c r="O834" s="8">
        <v>7095681</v>
      </c>
      <c r="P834" s="8">
        <v>3989</v>
      </c>
      <c r="Q834" s="8">
        <v>3989</v>
      </c>
      <c r="R834" s="8">
        <v>0</v>
      </c>
      <c r="S834" s="161">
        <v>9556692</v>
      </c>
      <c r="T834" s="131" t="s">
        <v>11</v>
      </c>
      <c r="U834" s="199"/>
      <c r="V834" s="1">
        <f t="shared" si="96"/>
        <v>97</v>
      </c>
      <c r="W834" s="6">
        <f t="shared" si="97"/>
        <v>81</v>
      </c>
      <c r="X834" s="23">
        <f t="shared" si="98"/>
        <v>81</v>
      </c>
    </row>
    <row r="835" spans="1:24" s="3" customFormat="1" x14ac:dyDescent="0.25">
      <c r="A835" s="53">
        <v>828</v>
      </c>
      <c r="B835" s="9" t="s">
        <v>601</v>
      </c>
      <c r="C835" s="9" t="s">
        <v>612</v>
      </c>
      <c r="D835" s="9" t="s">
        <v>638</v>
      </c>
      <c r="E835" s="10">
        <v>4205</v>
      </c>
      <c r="F835" s="10">
        <v>4205</v>
      </c>
      <c r="G835" s="12">
        <v>0.16837098692033295</v>
      </c>
      <c r="H835" s="189">
        <v>0</v>
      </c>
      <c r="I835" s="210"/>
      <c r="J835" s="60">
        <v>0</v>
      </c>
      <c r="K835" s="161">
        <v>0</v>
      </c>
      <c r="L835" s="161">
        <v>4121</v>
      </c>
      <c r="M835" s="161">
        <v>4121</v>
      </c>
      <c r="N835" s="8">
        <v>0</v>
      </c>
      <c r="O835" s="8">
        <v>0</v>
      </c>
      <c r="P835" s="8">
        <v>0</v>
      </c>
      <c r="Q835" s="8">
        <v>0</v>
      </c>
      <c r="R835" s="8">
        <v>0</v>
      </c>
      <c r="S835" s="161">
        <v>0</v>
      </c>
      <c r="T835" s="131" t="s">
        <v>11</v>
      </c>
      <c r="U835" s="199"/>
      <c r="V835" s="1">
        <f t="shared" si="96"/>
        <v>84</v>
      </c>
      <c r="W835" s="6">
        <f t="shared" si="97"/>
        <v>84</v>
      </c>
      <c r="X835" s="23">
        <f t="shared" si="98"/>
        <v>84</v>
      </c>
    </row>
    <row r="836" spans="1:24" s="3" customFormat="1" x14ac:dyDescent="0.25">
      <c r="A836" s="53">
        <v>829</v>
      </c>
      <c r="B836" s="9" t="s">
        <v>601</v>
      </c>
      <c r="C836" s="9" t="s">
        <v>613</v>
      </c>
      <c r="D836" s="9" t="s">
        <v>613</v>
      </c>
      <c r="E836" s="108">
        <v>4375</v>
      </c>
      <c r="F836" s="108">
        <v>3503</v>
      </c>
      <c r="G836" s="12">
        <v>0.75548589341692785</v>
      </c>
      <c r="H836" s="189">
        <v>0</v>
      </c>
      <c r="I836" s="210"/>
      <c r="J836" s="58">
        <v>0</v>
      </c>
      <c r="K836" s="59">
        <v>1069.7492163009406</v>
      </c>
      <c r="L836" s="59">
        <v>3433</v>
      </c>
      <c r="M836" s="59">
        <v>3433</v>
      </c>
      <c r="N836" s="59">
        <v>742823</v>
      </c>
      <c r="O836" s="59">
        <v>2337280</v>
      </c>
      <c r="P836" s="59">
        <v>3433</v>
      </c>
      <c r="Q836" s="59">
        <v>3433</v>
      </c>
      <c r="R836" s="59">
        <v>0</v>
      </c>
      <c r="S836" s="161">
        <v>3080103</v>
      </c>
      <c r="T836" s="131" t="s">
        <v>11</v>
      </c>
      <c r="U836" s="204"/>
      <c r="V836" s="57">
        <v>77</v>
      </c>
      <c r="W836" s="6">
        <v>81</v>
      </c>
      <c r="X836" s="23">
        <v>81</v>
      </c>
    </row>
    <row r="837" spans="1:24" s="3" customFormat="1" x14ac:dyDescent="0.25">
      <c r="A837" s="53">
        <v>830</v>
      </c>
      <c r="B837" s="9" t="s">
        <v>601</v>
      </c>
      <c r="C837" s="9" t="s">
        <v>614</v>
      </c>
      <c r="D837" s="9" t="s">
        <v>614</v>
      </c>
      <c r="E837" s="108">
        <v>4746</v>
      </c>
      <c r="F837" s="108">
        <v>3499</v>
      </c>
      <c r="G837" s="12">
        <v>0.88902774306423393</v>
      </c>
      <c r="H837" s="189">
        <v>0</v>
      </c>
      <c r="I837" s="210"/>
      <c r="J837" s="60">
        <v>0</v>
      </c>
      <c r="K837" s="161">
        <v>526.67433141714571</v>
      </c>
      <c r="L837" s="161">
        <v>3429</v>
      </c>
      <c r="M837" s="161">
        <v>3429</v>
      </c>
      <c r="N837" s="59">
        <v>1483167</v>
      </c>
      <c r="O837" s="59">
        <v>5385358</v>
      </c>
      <c r="P837" s="59">
        <v>3429</v>
      </c>
      <c r="Q837" s="59">
        <v>3429</v>
      </c>
      <c r="R837" s="59">
        <v>0</v>
      </c>
      <c r="S837" s="161">
        <v>6868525</v>
      </c>
      <c r="T837" s="131" t="s">
        <v>11</v>
      </c>
      <c r="U837" s="204"/>
      <c r="V837" s="57">
        <v>63</v>
      </c>
      <c r="W837" s="6">
        <v>63</v>
      </c>
      <c r="X837" s="23">
        <v>63</v>
      </c>
    </row>
    <row r="838" spans="1:24" s="3" customFormat="1" x14ac:dyDescent="0.25">
      <c r="A838" s="53">
        <v>831</v>
      </c>
      <c r="B838" s="9" t="s">
        <v>601</v>
      </c>
      <c r="C838" s="9" t="s">
        <v>615</v>
      </c>
      <c r="D838" s="9" t="s">
        <v>615</v>
      </c>
      <c r="E838" s="108">
        <v>3642</v>
      </c>
      <c r="F838" s="108">
        <v>3642</v>
      </c>
      <c r="G838" s="12">
        <v>1</v>
      </c>
      <c r="H838" s="189">
        <v>0</v>
      </c>
      <c r="I838" s="210"/>
      <c r="J838" s="58">
        <v>0</v>
      </c>
      <c r="K838" s="59">
        <v>0</v>
      </c>
      <c r="L838" s="59">
        <v>3569</v>
      </c>
      <c r="M838" s="59">
        <v>3569</v>
      </c>
      <c r="N838" s="59">
        <v>0</v>
      </c>
      <c r="O838" s="59">
        <v>0</v>
      </c>
      <c r="P838" s="59">
        <v>0</v>
      </c>
      <c r="Q838" s="59">
        <v>0</v>
      </c>
      <c r="R838" s="59">
        <v>0</v>
      </c>
      <c r="S838" s="161">
        <v>0</v>
      </c>
      <c r="T838" s="131" t="s">
        <v>11</v>
      </c>
      <c r="U838" s="204"/>
      <c r="V838" s="57">
        <v>59</v>
      </c>
      <c r="W838" s="6">
        <v>62</v>
      </c>
      <c r="X838" s="23">
        <v>62</v>
      </c>
    </row>
    <row r="839" spans="1:24" s="3" customFormat="1" x14ac:dyDescent="0.25">
      <c r="A839" s="53">
        <v>832</v>
      </c>
      <c r="B839" s="9" t="s">
        <v>601</v>
      </c>
      <c r="C839" s="9" t="s">
        <v>616</v>
      </c>
      <c r="D839" s="9" t="s">
        <v>636</v>
      </c>
      <c r="E839" s="108">
        <v>3472</v>
      </c>
      <c r="F839" s="108">
        <v>3472</v>
      </c>
      <c r="G839" s="12">
        <v>0.9930875576036865</v>
      </c>
      <c r="H839" s="189">
        <v>0</v>
      </c>
      <c r="I839" s="210"/>
      <c r="J839" s="60">
        <v>0</v>
      </c>
      <c r="K839" s="161">
        <v>0</v>
      </c>
      <c r="L839" s="161">
        <v>3403</v>
      </c>
      <c r="M839" s="161">
        <v>3403</v>
      </c>
      <c r="N839" s="59">
        <v>0</v>
      </c>
      <c r="O839" s="59">
        <v>0</v>
      </c>
      <c r="P839" s="59">
        <v>0</v>
      </c>
      <c r="Q839" s="59">
        <v>0</v>
      </c>
      <c r="R839" s="59">
        <v>0</v>
      </c>
      <c r="S839" s="161">
        <v>0</v>
      </c>
      <c r="T839" s="131" t="s">
        <v>11</v>
      </c>
      <c r="U839" s="204"/>
      <c r="V839" s="57">
        <v>55</v>
      </c>
      <c r="W839" s="6">
        <v>55</v>
      </c>
      <c r="X839" s="23">
        <v>55</v>
      </c>
    </row>
    <row r="840" spans="1:24" s="3" customFormat="1" ht="31.5" x14ac:dyDescent="0.25">
      <c r="A840" s="53">
        <v>833</v>
      </c>
      <c r="B840" s="9" t="s">
        <v>601</v>
      </c>
      <c r="C840" s="9" t="s">
        <v>617</v>
      </c>
      <c r="D840" s="9" t="s">
        <v>1643</v>
      </c>
      <c r="E840" s="108">
        <v>7356</v>
      </c>
      <c r="F840" s="108">
        <v>7230</v>
      </c>
      <c r="G840" s="12">
        <v>0.76290000000000002</v>
      </c>
      <c r="H840" s="189">
        <v>0</v>
      </c>
      <c r="I840" s="210"/>
      <c r="J840" s="58">
        <v>0</v>
      </c>
      <c r="K840" s="59">
        <v>1744.1075999999998</v>
      </c>
      <c r="L840" s="59">
        <v>7083</v>
      </c>
      <c r="M840" s="145">
        <v>7083</v>
      </c>
      <c r="N840" s="59">
        <v>4062906</v>
      </c>
      <c r="O840" s="59">
        <v>7427425</v>
      </c>
      <c r="P840" s="59">
        <v>7083</v>
      </c>
      <c r="Q840" s="59">
        <v>7083</v>
      </c>
      <c r="R840" s="59">
        <v>3121037</v>
      </c>
      <c r="S840" s="161">
        <v>14611368</v>
      </c>
      <c r="T840" s="131" t="s">
        <v>11</v>
      </c>
      <c r="U840" s="204"/>
      <c r="V840" s="57">
        <v>49</v>
      </c>
      <c r="W840" s="6">
        <v>52</v>
      </c>
      <c r="X840" s="23">
        <v>52</v>
      </c>
    </row>
    <row r="841" spans="1:24" s="3" customFormat="1" x14ac:dyDescent="0.25">
      <c r="A841" s="53">
        <v>834</v>
      </c>
      <c r="B841" s="9" t="s">
        <v>601</v>
      </c>
      <c r="C841" s="9" t="s">
        <v>621</v>
      </c>
      <c r="D841" s="9" t="s">
        <v>621</v>
      </c>
      <c r="E841" s="108">
        <v>2482</v>
      </c>
      <c r="F841" s="108">
        <v>2482</v>
      </c>
      <c r="G841" s="12">
        <v>1</v>
      </c>
      <c r="H841" s="189">
        <v>0</v>
      </c>
      <c r="I841" s="210"/>
      <c r="J841" s="60">
        <v>0</v>
      </c>
      <c r="K841" s="161">
        <v>0</v>
      </c>
      <c r="L841" s="161">
        <v>2432</v>
      </c>
      <c r="M841" s="161">
        <v>2432</v>
      </c>
      <c r="N841" s="59">
        <v>0</v>
      </c>
      <c r="O841" s="59">
        <v>0</v>
      </c>
      <c r="P841" s="59">
        <v>0</v>
      </c>
      <c r="Q841" s="59">
        <v>0</v>
      </c>
      <c r="R841" s="59">
        <v>0</v>
      </c>
      <c r="S841" s="161">
        <v>0</v>
      </c>
      <c r="T841" s="131" t="s">
        <v>11</v>
      </c>
      <c r="U841" s="204"/>
      <c r="V841" s="57">
        <v>51</v>
      </c>
      <c r="W841" s="6">
        <v>51</v>
      </c>
      <c r="X841" s="23">
        <v>51</v>
      </c>
    </row>
    <row r="842" spans="1:24" s="3" customFormat="1" ht="21" x14ac:dyDescent="0.25">
      <c r="A842" s="53">
        <v>835</v>
      </c>
      <c r="B842" s="9" t="s">
        <v>601</v>
      </c>
      <c r="C842" s="9" t="s">
        <v>623</v>
      </c>
      <c r="D842" s="9" t="s">
        <v>1644</v>
      </c>
      <c r="E842" s="108">
        <v>4610</v>
      </c>
      <c r="F842" s="108">
        <v>3885</v>
      </c>
      <c r="G842" s="12">
        <v>0.86</v>
      </c>
      <c r="H842" s="189">
        <v>0</v>
      </c>
      <c r="I842" s="210"/>
      <c r="J842" s="58">
        <v>0</v>
      </c>
      <c r="K842" s="59">
        <v>645.40000000000009</v>
      </c>
      <c r="L842" s="59">
        <v>3793</v>
      </c>
      <c r="M842" s="59">
        <v>3793</v>
      </c>
      <c r="N842" s="59">
        <v>1748537</v>
      </c>
      <c r="O842" s="59">
        <v>5635074</v>
      </c>
      <c r="P842" s="59">
        <v>3793</v>
      </c>
      <c r="Q842" s="59">
        <v>3793</v>
      </c>
      <c r="R842" s="59">
        <v>0</v>
      </c>
      <c r="S842" s="161">
        <v>7383611</v>
      </c>
      <c r="T842" s="131" t="s">
        <v>11</v>
      </c>
      <c r="U842" s="204"/>
      <c r="V842" s="57">
        <v>47</v>
      </c>
      <c r="W842" s="6">
        <v>49</v>
      </c>
      <c r="X842" s="23">
        <v>49</v>
      </c>
    </row>
    <row r="843" spans="1:24" s="3" customFormat="1" ht="21" x14ac:dyDescent="0.25">
      <c r="A843" s="53">
        <v>836</v>
      </c>
      <c r="B843" s="9" t="s">
        <v>601</v>
      </c>
      <c r="C843" s="9" t="s">
        <v>625</v>
      </c>
      <c r="D843" s="9" t="s">
        <v>1645</v>
      </c>
      <c r="E843" s="10">
        <v>3983</v>
      </c>
      <c r="F843" s="10">
        <v>3384</v>
      </c>
      <c r="G843" s="12">
        <v>0.97</v>
      </c>
      <c r="H843" s="189">
        <v>0</v>
      </c>
      <c r="I843" s="210"/>
      <c r="J843" s="58">
        <v>0</v>
      </c>
      <c r="K843" s="8">
        <v>119.49000000000011</v>
      </c>
      <c r="L843" s="8">
        <v>3304</v>
      </c>
      <c r="M843" s="8">
        <v>3304</v>
      </c>
      <c r="N843" s="8">
        <v>1553973</v>
      </c>
      <c r="O843" s="8">
        <v>7339873</v>
      </c>
      <c r="P843" s="8">
        <v>3903</v>
      </c>
      <c r="Q843" s="8">
        <v>3903</v>
      </c>
      <c r="R843" s="8">
        <v>0</v>
      </c>
      <c r="S843" s="161">
        <v>8893846</v>
      </c>
      <c r="T843" s="131" t="s">
        <v>11</v>
      </c>
      <c r="U843" s="199"/>
      <c r="V843" s="1">
        <f t="shared" ref="V843:V890" si="99">IF(F843&gt;=100000,0,ROUND(E843*2%,0))</f>
        <v>80</v>
      </c>
      <c r="W843" s="6">
        <f t="shared" ref="W843:W890" si="100">IF(F843&lt;100000,X843,0)</f>
        <v>68</v>
      </c>
      <c r="X843" s="23">
        <f t="shared" ref="X843:X890" si="101">ROUND(F843*2%,0)</f>
        <v>68</v>
      </c>
    </row>
    <row r="844" spans="1:24" s="3" customFormat="1" x14ac:dyDescent="0.25">
      <c r="A844" s="53">
        <v>837</v>
      </c>
      <c r="B844" s="9" t="s">
        <v>601</v>
      </c>
      <c r="C844" s="9" t="s">
        <v>627</v>
      </c>
      <c r="D844" s="9" t="s">
        <v>1530</v>
      </c>
      <c r="E844" s="10">
        <v>3405</v>
      </c>
      <c r="F844" s="10">
        <v>1940</v>
      </c>
      <c r="G844" s="12">
        <v>1</v>
      </c>
      <c r="H844" s="189">
        <v>0</v>
      </c>
      <c r="I844" s="210"/>
      <c r="J844" s="60">
        <v>0</v>
      </c>
      <c r="K844" s="161">
        <v>0</v>
      </c>
      <c r="L844" s="161">
        <v>1901</v>
      </c>
      <c r="M844" s="161">
        <v>1901</v>
      </c>
      <c r="N844" s="8">
        <v>677774</v>
      </c>
      <c r="O844" s="8">
        <v>3599090</v>
      </c>
      <c r="P844" s="8">
        <v>1901</v>
      </c>
      <c r="Q844" s="8">
        <v>1901</v>
      </c>
      <c r="R844" s="8">
        <v>0</v>
      </c>
      <c r="S844" s="161">
        <v>4276864</v>
      </c>
      <c r="T844" s="131" t="s">
        <v>11</v>
      </c>
      <c r="U844" s="199"/>
      <c r="V844" s="1">
        <f t="shared" si="99"/>
        <v>68</v>
      </c>
      <c r="W844" s="6">
        <f t="shared" si="100"/>
        <v>39</v>
      </c>
      <c r="X844" s="23">
        <f t="shared" si="101"/>
        <v>39</v>
      </c>
    </row>
    <row r="845" spans="1:24" s="3" customFormat="1" x14ac:dyDescent="0.25">
      <c r="A845" s="53">
        <v>838</v>
      </c>
      <c r="B845" s="9" t="s">
        <v>601</v>
      </c>
      <c r="C845" s="9" t="s">
        <v>628</v>
      </c>
      <c r="D845" s="9" t="s">
        <v>628</v>
      </c>
      <c r="E845" s="10">
        <v>2365</v>
      </c>
      <c r="F845" s="10">
        <v>1916</v>
      </c>
      <c r="G845" s="12">
        <v>0.66327003242241778</v>
      </c>
      <c r="H845" s="189">
        <v>0</v>
      </c>
      <c r="I845" s="210"/>
      <c r="J845" s="60">
        <v>0</v>
      </c>
      <c r="K845" s="161">
        <v>796.36637332098201</v>
      </c>
      <c r="L845" s="161">
        <v>1878</v>
      </c>
      <c r="M845" s="161">
        <v>1878</v>
      </c>
      <c r="N845" s="8">
        <v>860285</v>
      </c>
      <c r="O845" s="8">
        <v>3605383</v>
      </c>
      <c r="P845" s="8">
        <v>1878</v>
      </c>
      <c r="Q845" s="8">
        <v>1878</v>
      </c>
      <c r="R845" s="8">
        <v>0</v>
      </c>
      <c r="S845" s="161">
        <v>4465668</v>
      </c>
      <c r="T845" s="131" t="s">
        <v>11</v>
      </c>
      <c r="U845" s="199"/>
      <c r="V845" s="1">
        <f t="shared" si="99"/>
        <v>47</v>
      </c>
      <c r="W845" s="6">
        <f t="shared" si="100"/>
        <v>38</v>
      </c>
      <c r="X845" s="23">
        <f t="shared" si="101"/>
        <v>38</v>
      </c>
    </row>
    <row r="846" spans="1:24" s="3" customFormat="1" x14ac:dyDescent="0.25">
      <c r="A846" s="53">
        <v>839</v>
      </c>
      <c r="B846" s="9" t="s">
        <v>601</v>
      </c>
      <c r="C846" s="9" t="s">
        <v>629</v>
      </c>
      <c r="D846" s="9" t="s">
        <v>639</v>
      </c>
      <c r="E846" s="10">
        <v>2135</v>
      </c>
      <c r="F846" s="10">
        <v>2135</v>
      </c>
      <c r="G846" s="12">
        <v>0.74847775175644027</v>
      </c>
      <c r="H846" s="189">
        <v>0</v>
      </c>
      <c r="I846" s="210"/>
      <c r="J846" s="58">
        <v>0</v>
      </c>
      <c r="K846" s="8">
        <v>0</v>
      </c>
      <c r="L846" s="8">
        <v>2092</v>
      </c>
      <c r="M846" s="8">
        <v>2092</v>
      </c>
      <c r="N846" s="8">
        <v>0</v>
      </c>
      <c r="O846" s="8">
        <v>0</v>
      </c>
      <c r="P846" s="8">
        <v>0</v>
      </c>
      <c r="Q846" s="8">
        <v>0</v>
      </c>
      <c r="R846" s="8">
        <v>0</v>
      </c>
      <c r="S846" s="161">
        <v>0</v>
      </c>
      <c r="T846" s="131" t="s">
        <v>11</v>
      </c>
      <c r="U846" s="199"/>
      <c r="V846" s="1">
        <f t="shared" si="99"/>
        <v>43</v>
      </c>
      <c r="W846" s="6">
        <f t="shared" si="100"/>
        <v>43</v>
      </c>
      <c r="X846" s="23">
        <f t="shared" si="101"/>
        <v>43</v>
      </c>
    </row>
    <row r="847" spans="1:24" s="3" customFormat="1" x14ac:dyDescent="0.25">
      <c r="A847" s="53">
        <v>840</v>
      </c>
      <c r="B847" s="9" t="s">
        <v>601</v>
      </c>
      <c r="C847" s="9" t="s">
        <v>630</v>
      </c>
      <c r="D847" s="9" t="s">
        <v>632</v>
      </c>
      <c r="E847" s="10">
        <v>2077</v>
      </c>
      <c r="F847" s="10">
        <v>2077</v>
      </c>
      <c r="G847" s="12">
        <v>0.69090033702455467</v>
      </c>
      <c r="H847" s="189">
        <v>0</v>
      </c>
      <c r="I847" s="210"/>
      <c r="J847" s="58">
        <v>0</v>
      </c>
      <c r="K847" s="8">
        <v>0</v>
      </c>
      <c r="L847" s="8">
        <v>2035</v>
      </c>
      <c r="M847" s="8">
        <v>2035</v>
      </c>
      <c r="N847" s="8">
        <v>0</v>
      </c>
      <c r="O847" s="8">
        <v>0</v>
      </c>
      <c r="P847" s="8">
        <v>0</v>
      </c>
      <c r="Q847" s="8">
        <v>0</v>
      </c>
      <c r="R847" s="8">
        <v>0</v>
      </c>
      <c r="S847" s="161">
        <v>0</v>
      </c>
      <c r="T847" s="131" t="s">
        <v>11</v>
      </c>
      <c r="U847" s="199"/>
      <c r="V847" s="1">
        <f t="shared" si="99"/>
        <v>42</v>
      </c>
      <c r="W847" s="6">
        <f t="shared" si="100"/>
        <v>42</v>
      </c>
      <c r="X847" s="23">
        <f t="shared" si="101"/>
        <v>42</v>
      </c>
    </row>
    <row r="848" spans="1:24" s="3" customFormat="1" x14ac:dyDescent="0.25">
      <c r="A848" s="53">
        <v>841</v>
      </c>
      <c r="B848" s="9" t="s">
        <v>643</v>
      </c>
      <c r="C848" s="9" t="s">
        <v>648</v>
      </c>
      <c r="D848" s="9" t="s">
        <v>677</v>
      </c>
      <c r="E848" s="10">
        <v>4956</v>
      </c>
      <c r="F848" s="10">
        <v>4956</v>
      </c>
      <c r="G848" s="12">
        <v>0.20742534301856336</v>
      </c>
      <c r="H848" s="189">
        <v>0</v>
      </c>
      <c r="I848" s="210"/>
      <c r="J848" s="60">
        <v>0</v>
      </c>
      <c r="K848" s="161">
        <v>4857</v>
      </c>
      <c r="L848" s="161">
        <v>4857</v>
      </c>
      <c r="M848" s="161">
        <v>4857</v>
      </c>
      <c r="N848" s="8">
        <v>0</v>
      </c>
      <c r="O848" s="8">
        <v>12408226</v>
      </c>
      <c r="P848" s="8">
        <v>4857</v>
      </c>
      <c r="Q848" s="8">
        <v>4857</v>
      </c>
      <c r="R848" s="8">
        <v>2580491</v>
      </c>
      <c r="S848" s="161">
        <v>14988717</v>
      </c>
      <c r="T848" s="131"/>
      <c r="U848" s="199"/>
      <c r="V848" s="1">
        <f t="shared" si="99"/>
        <v>99</v>
      </c>
      <c r="W848" s="6">
        <f t="shared" si="100"/>
        <v>99</v>
      </c>
      <c r="X848" s="23">
        <f t="shared" si="101"/>
        <v>99</v>
      </c>
    </row>
    <row r="849" spans="1:24" s="3" customFormat="1" x14ac:dyDescent="0.25">
      <c r="A849" s="53">
        <v>842</v>
      </c>
      <c r="B849" s="9" t="s">
        <v>643</v>
      </c>
      <c r="C849" s="9" t="s">
        <v>650</v>
      </c>
      <c r="D849" s="9" t="s">
        <v>674</v>
      </c>
      <c r="E849" s="10">
        <v>4236</v>
      </c>
      <c r="F849" s="10">
        <v>4236</v>
      </c>
      <c r="G849" s="12">
        <v>0</v>
      </c>
      <c r="H849" s="189">
        <v>0</v>
      </c>
      <c r="I849" s="210"/>
      <c r="J849" s="58">
        <v>0</v>
      </c>
      <c r="K849" s="8">
        <v>4151</v>
      </c>
      <c r="L849" s="8">
        <v>4151</v>
      </c>
      <c r="M849" s="8">
        <v>4151</v>
      </c>
      <c r="N849" s="8">
        <v>2195099</v>
      </c>
      <c r="O849" s="8">
        <v>3644567</v>
      </c>
      <c r="P849" s="8">
        <v>4151</v>
      </c>
      <c r="Q849" s="8">
        <v>4151</v>
      </c>
      <c r="R849" s="8">
        <v>2779423</v>
      </c>
      <c r="S849" s="161">
        <v>8619089</v>
      </c>
      <c r="T849" s="131"/>
      <c r="U849" s="199"/>
      <c r="V849" s="1">
        <f t="shared" si="99"/>
        <v>85</v>
      </c>
      <c r="W849" s="6">
        <f t="shared" si="100"/>
        <v>85</v>
      </c>
      <c r="X849" s="23">
        <f t="shared" si="101"/>
        <v>85</v>
      </c>
    </row>
    <row r="850" spans="1:24" s="3" customFormat="1" x14ac:dyDescent="0.25">
      <c r="A850" s="53">
        <v>843</v>
      </c>
      <c r="B850" s="9" t="s">
        <v>643</v>
      </c>
      <c r="C850" s="9" t="s">
        <v>651</v>
      </c>
      <c r="D850" s="9" t="s">
        <v>681</v>
      </c>
      <c r="E850" s="10">
        <v>4079</v>
      </c>
      <c r="F850" s="10">
        <v>4079</v>
      </c>
      <c r="G850" s="12">
        <v>0</v>
      </c>
      <c r="H850" s="189">
        <v>0</v>
      </c>
      <c r="I850" s="210"/>
      <c r="J850" s="58">
        <v>0</v>
      </c>
      <c r="K850" s="8">
        <v>0</v>
      </c>
      <c r="L850" s="8">
        <v>3997</v>
      </c>
      <c r="M850" s="8">
        <v>3997</v>
      </c>
      <c r="N850" s="8">
        <v>0</v>
      </c>
      <c r="O850" s="8">
        <v>0</v>
      </c>
      <c r="P850" s="8">
        <v>0</v>
      </c>
      <c r="Q850" s="8">
        <v>0</v>
      </c>
      <c r="R850" s="8">
        <v>0</v>
      </c>
      <c r="S850" s="161">
        <v>0</v>
      </c>
      <c r="T850" s="131" t="s">
        <v>11</v>
      </c>
      <c r="U850" s="199"/>
      <c r="V850" s="1">
        <f t="shared" si="99"/>
        <v>82</v>
      </c>
      <c r="W850" s="6">
        <f t="shared" si="100"/>
        <v>82</v>
      </c>
      <c r="X850" s="23">
        <f t="shared" si="101"/>
        <v>82</v>
      </c>
    </row>
    <row r="851" spans="1:24" s="3" customFormat="1" x14ac:dyDescent="0.25">
      <c r="A851" s="53">
        <v>844</v>
      </c>
      <c r="B851" s="9" t="s">
        <v>643</v>
      </c>
      <c r="C851" s="9" t="s">
        <v>653</v>
      </c>
      <c r="D851" s="9" t="s">
        <v>653</v>
      </c>
      <c r="E851" s="10">
        <v>3957</v>
      </c>
      <c r="F851" s="10">
        <v>3957</v>
      </c>
      <c r="G851" s="12">
        <v>0</v>
      </c>
      <c r="H851" s="189">
        <v>0</v>
      </c>
      <c r="I851" s="210"/>
      <c r="J851" s="60">
        <v>0</v>
      </c>
      <c r="K851" s="161">
        <v>0</v>
      </c>
      <c r="L851" s="161">
        <v>3878</v>
      </c>
      <c r="M851" s="161">
        <v>3878</v>
      </c>
      <c r="N851" s="8">
        <v>0</v>
      </c>
      <c r="O851" s="8">
        <v>0</v>
      </c>
      <c r="P851" s="8">
        <v>0</v>
      </c>
      <c r="Q851" s="8">
        <v>0</v>
      </c>
      <c r="R851" s="8">
        <v>0</v>
      </c>
      <c r="S851" s="161">
        <v>0</v>
      </c>
      <c r="T851" s="131" t="s">
        <v>11</v>
      </c>
      <c r="U851" s="199"/>
      <c r="V851" s="1">
        <f t="shared" si="99"/>
        <v>79</v>
      </c>
      <c r="W851" s="6">
        <f t="shared" si="100"/>
        <v>79</v>
      </c>
      <c r="X851" s="23">
        <f t="shared" si="101"/>
        <v>79</v>
      </c>
    </row>
    <row r="852" spans="1:24" s="3" customFormat="1" x14ac:dyDescent="0.25">
      <c r="A852" s="53">
        <v>845</v>
      </c>
      <c r="B852" s="9" t="s">
        <v>643</v>
      </c>
      <c r="C852" s="9" t="s">
        <v>655</v>
      </c>
      <c r="D852" s="9" t="s">
        <v>655</v>
      </c>
      <c r="E852" s="10">
        <v>3665</v>
      </c>
      <c r="F852" s="10">
        <v>3665</v>
      </c>
      <c r="G852" s="12">
        <v>0</v>
      </c>
      <c r="H852" s="189">
        <v>0</v>
      </c>
      <c r="I852" s="210"/>
      <c r="J852" s="60">
        <v>0</v>
      </c>
      <c r="K852" s="161">
        <v>3592</v>
      </c>
      <c r="L852" s="161">
        <v>3592</v>
      </c>
      <c r="M852" s="161">
        <v>3592</v>
      </c>
      <c r="N852" s="8">
        <v>0</v>
      </c>
      <c r="O852" s="8">
        <v>5516343</v>
      </c>
      <c r="P852" s="8">
        <v>3592</v>
      </c>
      <c r="Q852" s="8">
        <v>3592</v>
      </c>
      <c r="R852" s="8">
        <v>5699629</v>
      </c>
      <c r="S852" s="161">
        <v>11215972</v>
      </c>
      <c r="T852" s="131"/>
      <c r="U852" s="199"/>
      <c r="V852" s="1">
        <f t="shared" si="99"/>
        <v>73</v>
      </c>
      <c r="W852" s="6">
        <f t="shared" si="100"/>
        <v>73</v>
      </c>
      <c r="X852" s="23">
        <f t="shared" si="101"/>
        <v>73</v>
      </c>
    </row>
    <row r="853" spans="1:24" s="3" customFormat="1" x14ac:dyDescent="0.25">
      <c r="A853" s="53">
        <v>846</v>
      </c>
      <c r="B853" s="9" t="s">
        <v>643</v>
      </c>
      <c r="C853" s="9" t="s">
        <v>656</v>
      </c>
      <c r="D853" s="9" t="s">
        <v>678</v>
      </c>
      <c r="E853" s="10">
        <v>3537</v>
      </c>
      <c r="F853" s="10">
        <v>3537</v>
      </c>
      <c r="G853" s="12">
        <v>0</v>
      </c>
      <c r="H853" s="189">
        <v>0</v>
      </c>
      <c r="I853" s="210"/>
      <c r="J853" s="58">
        <v>0</v>
      </c>
      <c r="K853" s="8">
        <v>3466</v>
      </c>
      <c r="L853" s="8">
        <v>3466</v>
      </c>
      <c r="M853" s="8">
        <v>3466</v>
      </c>
      <c r="N853" s="8">
        <v>0</v>
      </c>
      <c r="O853" s="8">
        <v>4503763</v>
      </c>
      <c r="P853" s="8">
        <v>3466</v>
      </c>
      <c r="Q853" s="8">
        <v>3466</v>
      </c>
      <c r="R853" s="8">
        <v>0</v>
      </c>
      <c r="S853" s="161">
        <v>4503763</v>
      </c>
      <c r="T853" s="131"/>
      <c r="U853" s="199"/>
      <c r="V853" s="1">
        <f t="shared" si="99"/>
        <v>71</v>
      </c>
      <c r="W853" s="6">
        <f t="shared" si="100"/>
        <v>71</v>
      </c>
      <c r="X853" s="23">
        <f t="shared" si="101"/>
        <v>71</v>
      </c>
    </row>
    <row r="854" spans="1:24" s="3" customFormat="1" x14ac:dyDescent="0.25">
      <c r="A854" s="53">
        <v>847</v>
      </c>
      <c r="B854" s="9" t="s">
        <v>643</v>
      </c>
      <c r="C854" s="9" t="s">
        <v>658</v>
      </c>
      <c r="D854" s="9" t="s">
        <v>658</v>
      </c>
      <c r="E854" s="10">
        <v>3047</v>
      </c>
      <c r="F854" s="10">
        <v>3047</v>
      </c>
      <c r="G854" s="12">
        <v>0.7</v>
      </c>
      <c r="H854" s="189">
        <v>0</v>
      </c>
      <c r="I854" s="210"/>
      <c r="J854" s="58">
        <v>0</v>
      </c>
      <c r="K854" s="8">
        <v>2986</v>
      </c>
      <c r="L854" s="8">
        <v>2986</v>
      </c>
      <c r="M854" s="8">
        <v>2986</v>
      </c>
      <c r="N854" s="8">
        <v>0</v>
      </c>
      <c r="O854" s="8">
        <v>7855902</v>
      </c>
      <c r="P854" s="8">
        <v>2986</v>
      </c>
      <c r="Q854" s="8">
        <v>2986</v>
      </c>
      <c r="R854" s="8">
        <v>3293546</v>
      </c>
      <c r="S854" s="161">
        <v>11149448</v>
      </c>
      <c r="T854" s="131"/>
      <c r="U854" s="199"/>
      <c r="V854" s="1">
        <f t="shared" si="99"/>
        <v>61</v>
      </c>
      <c r="W854" s="6">
        <f t="shared" si="100"/>
        <v>61</v>
      </c>
      <c r="X854" s="23">
        <f t="shared" si="101"/>
        <v>61</v>
      </c>
    </row>
    <row r="855" spans="1:24" s="3" customFormat="1" x14ac:dyDescent="0.25">
      <c r="A855" s="53">
        <v>848</v>
      </c>
      <c r="B855" s="9" t="s">
        <v>643</v>
      </c>
      <c r="C855" s="9" t="s">
        <v>659</v>
      </c>
      <c r="D855" s="9" t="s">
        <v>659</v>
      </c>
      <c r="E855" s="10">
        <v>2958</v>
      </c>
      <c r="F855" s="10">
        <v>2958</v>
      </c>
      <c r="G855" s="12">
        <v>0.79918864097363085</v>
      </c>
      <c r="H855" s="189">
        <v>0</v>
      </c>
      <c r="I855" s="210"/>
      <c r="J855" s="58">
        <v>0</v>
      </c>
      <c r="K855" s="8">
        <v>0</v>
      </c>
      <c r="L855" s="8">
        <v>2899</v>
      </c>
      <c r="M855" s="8">
        <v>2899</v>
      </c>
      <c r="N855" s="8">
        <v>0</v>
      </c>
      <c r="O855" s="8">
        <v>0</v>
      </c>
      <c r="P855" s="8">
        <v>0</v>
      </c>
      <c r="Q855" s="8">
        <v>0</v>
      </c>
      <c r="R855" s="8">
        <v>0</v>
      </c>
      <c r="S855" s="161">
        <v>0</v>
      </c>
      <c r="T855" s="131" t="s">
        <v>11</v>
      </c>
      <c r="U855" s="199"/>
      <c r="V855" s="1">
        <f t="shared" si="99"/>
        <v>59</v>
      </c>
      <c r="W855" s="6">
        <f t="shared" si="100"/>
        <v>59</v>
      </c>
      <c r="X855" s="23">
        <f t="shared" si="101"/>
        <v>59</v>
      </c>
    </row>
    <row r="856" spans="1:24" s="3" customFormat="1" x14ac:dyDescent="0.25">
      <c r="A856" s="53">
        <v>849</v>
      </c>
      <c r="B856" s="9" t="s">
        <v>643</v>
      </c>
      <c r="C856" s="9" t="s">
        <v>452</v>
      </c>
      <c r="D856" s="9" t="s">
        <v>452</v>
      </c>
      <c r="E856" s="10">
        <v>2868</v>
      </c>
      <c r="F856" s="10">
        <v>2868</v>
      </c>
      <c r="G856" s="12">
        <v>0</v>
      </c>
      <c r="H856" s="189">
        <v>0</v>
      </c>
      <c r="I856" s="210"/>
      <c r="J856" s="60">
        <v>0</v>
      </c>
      <c r="K856" s="161">
        <v>0</v>
      </c>
      <c r="L856" s="161">
        <v>2811</v>
      </c>
      <c r="M856" s="161">
        <v>2811</v>
      </c>
      <c r="N856" s="8">
        <v>0</v>
      </c>
      <c r="O856" s="8">
        <v>0</v>
      </c>
      <c r="P856" s="8">
        <v>0</v>
      </c>
      <c r="Q856" s="8">
        <v>0</v>
      </c>
      <c r="R856" s="8">
        <v>0</v>
      </c>
      <c r="S856" s="161">
        <v>0</v>
      </c>
      <c r="T856" s="131" t="s">
        <v>11</v>
      </c>
      <c r="U856" s="199"/>
      <c r="V856" s="1">
        <f t="shared" si="99"/>
        <v>57</v>
      </c>
      <c r="W856" s="6">
        <f t="shared" si="100"/>
        <v>57</v>
      </c>
      <c r="X856" s="23">
        <f t="shared" si="101"/>
        <v>57</v>
      </c>
    </row>
    <row r="857" spans="1:24" s="3" customFormat="1" x14ac:dyDescent="0.25">
      <c r="A857" s="53">
        <v>850</v>
      </c>
      <c r="B857" s="9" t="s">
        <v>643</v>
      </c>
      <c r="C857" s="9" t="s">
        <v>660</v>
      </c>
      <c r="D857" s="9" t="s">
        <v>660</v>
      </c>
      <c r="E857" s="10">
        <v>2746</v>
      </c>
      <c r="F857" s="10">
        <v>2746</v>
      </c>
      <c r="G857" s="12">
        <v>0</v>
      </c>
      <c r="H857" s="189">
        <v>0</v>
      </c>
      <c r="I857" s="210"/>
      <c r="J857" s="60">
        <v>0</v>
      </c>
      <c r="K857" s="161">
        <v>2691</v>
      </c>
      <c r="L857" s="161">
        <v>2691</v>
      </c>
      <c r="M857" s="161">
        <v>2691</v>
      </c>
      <c r="N857" s="8">
        <v>3726601</v>
      </c>
      <c r="O857" s="8">
        <v>4784414</v>
      </c>
      <c r="P857" s="8">
        <v>2691</v>
      </c>
      <c r="Q857" s="8">
        <v>2691</v>
      </c>
      <c r="R857" s="8">
        <v>0</v>
      </c>
      <c r="S857" s="161">
        <v>8511015</v>
      </c>
      <c r="T857" s="131"/>
      <c r="U857" s="199"/>
      <c r="V857" s="1">
        <f t="shared" si="99"/>
        <v>55</v>
      </c>
      <c r="W857" s="6">
        <f t="shared" si="100"/>
        <v>55</v>
      </c>
      <c r="X857" s="23">
        <f t="shared" si="101"/>
        <v>55</v>
      </c>
    </row>
    <row r="858" spans="1:24" s="3" customFormat="1" x14ac:dyDescent="0.25">
      <c r="A858" s="53">
        <v>851</v>
      </c>
      <c r="B858" s="9" t="s">
        <v>643</v>
      </c>
      <c r="C858" s="9" t="s">
        <v>661</v>
      </c>
      <c r="D858" s="9" t="s">
        <v>661</v>
      </c>
      <c r="E858" s="10">
        <v>2629</v>
      </c>
      <c r="F858" s="10">
        <v>2629</v>
      </c>
      <c r="G858" s="12">
        <v>0.82008368200836823</v>
      </c>
      <c r="H858" s="189">
        <v>0</v>
      </c>
      <c r="I858" s="210"/>
      <c r="J858" s="60">
        <v>0</v>
      </c>
      <c r="K858" s="161">
        <v>2576</v>
      </c>
      <c r="L858" s="161">
        <v>2576</v>
      </c>
      <c r="M858" s="161">
        <v>2576</v>
      </c>
      <c r="N858" s="8">
        <v>0</v>
      </c>
      <c r="O858" s="8">
        <v>5691531</v>
      </c>
      <c r="P858" s="8">
        <v>2576</v>
      </c>
      <c r="Q858" s="8">
        <v>2576</v>
      </c>
      <c r="R858" s="8">
        <v>1500729</v>
      </c>
      <c r="S858" s="161">
        <v>7192260</v>
      </c>
      <c r="T858" s="131"/>
      <c r="U858" s="199"/>
      <c r="V858" s="1">
        <f t="shared" si="99"/>
        <v>53</v>
      </c>
      <c r="W858" s="6">
        <f t="shared" si="100"/>
        <v>53</v>
      </c>
      <c r="X858" s="23">
        <f t="shared" si="101"/>
        <v>53</v>
      </c>
    </row>
    <row r="859" spans="1:24" s="3" customFormat="1" x14ac:dyDescent="0.25">
      <c r="A859" s="53">
        <v>852</v>
      </c>
      <c r="B859" s="9" t="s">
        <v>643</v>
      </c>
      <c r="C859" s="14" t="s">
        <v>662</v>
      </c>
      <c r="D859" s="14" t="s">
        <v>662</v>
      </c>
      <c r="E859" s="10">
        <v>2564</v>
      </c>
      <c r="F859" s="10">
        <v>2564</v>
      </c>
      <c r="G859" s="12">
        <v>0</v>
      </c>
      <c r="H859" s="189">
        <v>0</v>
      </c>
      <c r="I859" s="211"/>
      <c r="J859" s="15">
        <v>0</v>
      </c>
      <c r="K859" s="8">
        <v>0</v>
      </c>
      <c r="L859" s="8">
        <v>2513</v>
      </c>
      <c r="M859" s="8">
        <v>2513</v>
      </c>
      <c r="N859" s="8">
        <v>0</v>
      </c>
      <c r="O859" s="8">
        <v>0</v>
      </c>
      <c r="P859" s="8">
        <v>0</v>
      </c>
      <c r="Q859" s="8">
        <v>0</v>
      </c>
      <c r="R859" s="8">
        <v>0</v>
      </c>
      <c r="S859" s="161">
        <v>0</v>
      </c>
      <c r="T859" s="131" t="s">
        <v>11</v>
      </c>
      <c r="U859" s="199"/>
      <c r="V859" s="1">
        <f t="shared" si="99"/>
        <v>51</v>
      </c>
      <c r="W859" s="6">
        <f t="shared" si="100"/>
        <v>51</v>
      </c>
      <c r="X859" s="23">
        <f t="shared" si="101"/>
        <v>51</v>
      </c>
    </row>
    <row r="860" spans="1:24" s="3" customFormat="1" x14ac:dyDescent="0.25">
      <c r="A860" s="53">
        <v>853</v>
      </c>
      <c r="B860" s="9" t="s">
        <v>643</v>
      </c>
      <c r="C860" s="14" t="s">
        <v>24</v>
      </c>
      <c r="D860" s="14" t="s">
        <v>683</v>
      </c>
      <c r="E860" s="10">
        <v>2564</v>
      </c>
      <c r="F860" s="10">
        <v>2564</v>
      </c>
      <c r="G860" s="12">
        <v>0.73595943837753508</v>
      </c>
      <c r="H860" s="189">
        <v>0</v>
      </c>
      <c r="I860" s="211"/>
      <c r="J860" s="15">
        <v>0</v>
      </c>
      <c r="K860" s="8">
        <v>2513</v>
      </c>
      <c r="L860" s="8">
        <v>2513</v>
      </c>
      <c r="M860" s="8">
        <v>2513</v>
      </c>
      <c r="N860" s="8">
        <v>626121</v>
      </c>
      <c r="O860" s="8">
        <v>7539747</v>
      </c>
      <c r="P860" s="8">
        <v>2513</v>
      </c>
      <c r="Q860" s="8">
        <v>2513</v>
      </c>
      <c r="R860" s="8">
        <v>2024984</v>
      </c>
      <c r="S860" s="161">
        <v>10190852</v>
      </c>
      <c r="T860" s="131"/>
      <c r="U860" s="199"/>
      <c r="V860" s="1">
        <f t="shared" si="99"/>
        <v>51</v>
      </c>
      <c r="W860" s="6">
        <f t="shared" si="100"/>
        <v>51</v>
      </c>
      <c r="X860" s="23">
        <f t="shared" si="101"/>
        <v>51</v>
      </c>
    </row>
    <row r="861" spans="1:24" s="3" customFormat="1" x14ac:dyDescent="0.25">
      <c r="A861" s="53">
        <v>854</v>
      </c>
      <c r="B861" s="9" t="s">
        <v>643</v>
      </c>
      <c r="C861" s="9" t="s">
        <v>663</v>
      </c>
      <c r="D861" s="9" t="s">
        <v>663</v>
      </c>
      <c r="E861" s="10">
        <v>2442</v>
      </c>
      <c r="F861" s="10">
        <v>2442</v>
      </c>
      <c r="G861" s="12">
        <v>0.1</v>
      </c>
      <c r="H861" s="189">
        <v>0</v>
      </c>
      <c r="I861" s="210"/>
      <c r="J861" s="60">
        <v>0</v>
      </c>
      <c r="K861" s="161">
        <v>2393</v>
      </c>
      <c r="L861" s="161">
        <v>2393</v>
      </c>
      <c r="M861" s="161">
        <v>2393</v>
      </c>
      <c r="N861" s="8">
        <v>3757483</v>
      </c>
      <c r="O861" s="8">
        <v>4953966</v>
      </c>
      <c r="P861" s="8">
        <v>2393</v>
      </c>
      <c r="Q861" s="8">
        <v>2393</v>
      </c>
      <c r="R861" s="8">
        <v>0</v>
      </c>
      <c r="S861" s="161">
        <v>8711449</v>
      </c>
      <c r="T861" s="131"/>
      <c r="U861" s="199"/>
      <c r="V861" s="1">
        <f t="shared" si="99"/>
        <v>49</v>
      </c>
      <c r="W861" s="6">
        <f t="shared" si="100"/>
        <v>49</v>
      </c>
      <c r="X861" s="23">
        <f t="shared" si="101"/>
        <v>49</v>
      </c>
    </row>
    <row r="862" spans="1:24" s="3" customFormat="1" x14ac:dyDescent="0.25">
      <c r="A862" s="53">
        <v>855</v>
      </c>
      <c r="B862" s="9" t="s">
        <v>643</v>
      </c>
      <c r="C862" s="9" t="s">
        <v>664</v>
      </c>
      <c r="D862" s="9" t="s">
        <v>664</v>
      </c>
      <c r="E862" s="10">
        <v>2409</v>
      </c>
      <c r="F862" s="10">
        <v>2409</v>
      </c>
      <c r="G862" s="12">
        <v>0</v>
      </c>
      <c r="H862" s="189">
        <v>0</v>
      </c>
      <c r="I862" s="210"/>
      <c r="J862" s="60">
        <v>0</v>
      </c>
      <c r="K862" s="161">
        <v>0</v>
      </c>
      <c r="L862" s="161">
        <v>2361</v>
      </c>
      <c r="M862" s="161">
        <v>2361</v>
      </c>
      <c r="N862" s="8">
        <v>0</v>
      </c>
      <c r="O862" s="8">
        <v>0</v>
      </c>
      <c r="P862" s="8">
        <v>0</v>
      </c>
      <c r="Q862" s="8">
        <v>0</v>
      </c>
      <c r="R862" s="8">
        <v>0</v>
      </c>
      <c r="S862" s="161">
        <v>0</v>
      </c>
      <c r="T862" s="131" t="s">
        <v>11</v>
      </c>
      <c r="U862" s="199"/>
      <c r="V862" s="1">
        <f t="shared" si="99"/>
        <v>48</v>
      </c>
      <c r="W862" s="6">
        <f t="shared" si="100"/>
        <v>48</v>
      </c>
      <c r="X862" s="23">
        <f t="shared" si="101"/>
        <v>48</v>
      </c>
    </row>
    <row r="863" spans="1:24" s="3" customFormat="1" x14ac:dyDescent="0.25">
      <c r="A863" s="53">
        <v>856</v>
      </c>
      <c r="B863" s="9" t="s">
        <v>643</v>
      </c>
      <c r="C863" s="9" t="s">
        <v>665</v>
      </c>
      <c r="D863" s="9" t="s">
        <v>665</v>
      </c>
      <c r="E863" s="10">
        <v>2408</v>
      </c>
      <c r="F863" s="10">
        <v>2408</v>
      </c>
      <c r="G863" s="12">
        <v>0.49294019933554817</v>
      </c>
      <c r="H863" s="189">
        <v>0</v>
      </c>
      <c r="I863" s="210"/>
      <c r="J863" s="60">
        <v>0</v>
      </c>
      <c r="K863" s="161">
        <v>0</v>
      </c>
      <c r="L863" s="161">
        <v>2360</v>
      </c>
      <c r="M863" s="161">
        <v>2360</v>
      </c>
      <c r="N863" s="8">
        <v>0</v>
      </c>
      <c r="O863" s="8">
        <v>0</v>
      </c>
      <c r="P863" s="8">
        <v>0</v>
      </c>
      <c r="Q863" s="8">
        <v>0</v>
      </c>
      <c r="R863" s="8">
        <v>0</v>
      </c>
      <c r="S863" s="161">
        <v>0</v>
      </c>
      <c r="T863" s="131" t="s">
        <v>11</v>
      </c>
      <c r="U863" s="199"/>
      <c r="V863" s="1">
        <f t="shared" si="99"/>
        <v>48</v>
      </c>
      <c r="W863" s="6">
        <f t="shared" si="100"/>
        <v>48</v>
      </c>
      <c r="X863" s="23">
        <f t="shared" si="101"/>
        <v>48</v>
      </c>
    </row>
    <row r="864" spans="1:24" s="3" customFormat="1" x14ac:dyDescent="0.25">
      <c r="A864" s="53">
        <v>857</v>
      </c>
      <c r="B864" s="9" t="s">
        <v>643</v>
      </c>
      <c r="C864" s="9" t="s">
        <v>666</v>
      </c>
      <c r="D864" s="9" t="s">
        <v>666</v>
      </c>
      <c r="E864" s="10">
        <v>2400</v>
      </c>
      <c r="F864" s="10">
        <v>2400</v>
      </c>
      <c r="G864" s="12">
        <v>0.20374999999999999</v>
      </c>
      <c r="H864" s="189">
        <v>0</v>
      </c>
      <c r="I864" s="210"/>
      <c r="J864" s="60">
        <v>0</v>
      </c>
      <c r="K864" s="161">
        <v>0</v>
      </c>
      <c r="L864" s="161">
        <v>2352</v>
      </c>
      <c r="M864" s="161">
        <v>2352</v>
      </c>
      <c r="N864" s="8">
        <v>0</v>
      </c>
      <c r="O864" s="8">
        <v>0</v>
      </c>
      <c r="P864" s="8">
        <v>0</v>
      </c>
      <c r="Q864" s="8">
        <v>0</v>
      </c>
      <c r="R864" s="8">
        <v>0</v>
      </c>
      <c r="S864" s="161">
        <v>0</v>
      </c>
      <c r="T864" s="131" t="s">
        <v>11</v>
      </c>
      <c r="U864" s="199"/>
      <c r="V864" s="1">
        <f t="shared" si="99"/>
        <v>48</v>
      </c>
      <c r="W864" s="6">
        <f t="shared" si="100"/>
        <v>48</v>
      </c>
      <c r="X864" s="23">
        <f t="shared" si="101"/>
        <v>48</v>
      </c>
    </row>
    <row r="865" spans="1:24" s="3" customFormat="1" x14ac:dyDescent="0.25">
      <c r="A865" s="53">
        <v>858</v>
      </c>
      <c r="B865" s="9" t="s">
        <v>643</v>
      </c>
      <c r="C865" s="9" t="s">
        <v>668</v>
      </c>
      <c r="D865" s="9" t="s">
        <v>679</v>
      </c>
      <c r="E865" s="10">
        <v>2229</v>
      </c>
      <c r="F865" s="10">
        <v>2229</v>
      </c>
      <c r="G865" s="12">
        <v>0</v>
      </c>
      <c r="H865" s="189">
        <v>0</v>
      </c>
      <c r="I865" s="210"/>
      <c r="J865" s="58">
        <v>0</v>
      </c>
      <c r="K865" s="8">
        <v>0</v>
      </c>
      <c r="L865" s="8">
        <v>2184</v>
      </c>
      <c r="M865" s="8">
        <v>2184</v>
      </c>
      <c r="N865" s="8">
        <v>0</v>
      </c>
      <c r="O865" s="8">
        <v>0</v>
      </c>
      <c r="P865" s="8">
        <v>0</v>
      </c>
      <c r="Q865" s="8">
        <v>0</v>
      </c>
      <c r="R865" s="8">
        <v>0</v>
      </c>
      <c r="S865" s="161">
        <v>0</v>
      </c>
      <c r="T865" s="131" t="s">
        <v>11</v>
      </c>
      <c r="U865" s="199"/>
      <c r="V865" s="1">
        <f t="shared" si="99"/>
        <v>45</v>
      </c>
      <c r="W865" s="6">
        <f t="shared" si="100"/>
        <v>45</v>
      </c>
      <c r="X865" s="23">
        <f t="shared" si="101"/>
        <v>45</v>
      </c>
    </row>
    <row r="866" spans="1:24" s="3" customFormat="1" x14ac:dyDescent="0.25">
      <c r="A866" s="53">
        <v>859</v>
      </c>
      <c r="B866" s="9" t="s">
        <v>643</v>
      </c>
      <c r="C866" s="9" t="s">
        <v>669</v>
      </c>
      <c r="D866" s="9" t="s">
        <v>673</v>
      </c>
      <c r="E866" s="10">
        <v>2145</v>
      </c>
      <c r="F866" s="10">
        <v>2145</v>
      </c>
      <c r="G866" s="12">
        <v>0</v>
      </c>
      <c r="H866" s="189">
        <v>0</v>
      </c>
      <c r="I866" s="210"/>
      <c r="J866" s="60">
        <v>0</v>
      </c>
      <c r="K866" s="161">
        <v>2102</v>
      </c>
      <c r="L866" s="161">
        <v>2102</v>
      </c>
      <c r="M866" s="161">
        <v>2102</v>
      </c>
      <c r="N866" s="8">
        <v>4996917</v>
      </c>
      <c r="O866" s="8">
        <v>10172949</v>
      </c>
      <c r="P866" s="8">
        <v>2102</v>
      </c>
      <c r="Q866" s="8">
        <v>2102</v>
      </c>
      <c r="R866" s="8">
        <v>0</v>
      </c>
      <c r="S866" s="161">
        <v>15169866</v>
      </c>
      <c r="T866" s="131"/>
      <c r="U866" s="199"/>
      <c r="V866" s="1">
        <f t="shared" si="99"/>
        <v>43</v>
      </c>
      <c r="W866" s="6">
        <f t="shared" si="100"/>
        <v>43</v>
      </c>
      <c r="X866" s="23">
        <f t="shared" si="101"/>
        <v>43</v>
      </c>
    </row>
    <row r="867" spans="1:24" s="3" customFormat="1" x14ac:dyDescent="0.25">
      <c r="A867" s="53">
        <v>860</v>
      </c>
      <c r="B867" s="9" t="s">
        <v>643</v>
      </c>
      <c r="C867" s="9" t="s">
        <v>670</v>
      </c>
      <c r="D867" s="9" t="s">
        <v>670</v>
      </c>
      <c r="E867" s="10">
        <v>2095</v>
      </c>
      <c r="F867" s="10">
        <v>2095</v>
      </c>
      <c r="G867" s="12">
        <v>0</v>
      </c>
      <c r="H867" s="189">
        <v>0</v>
      </c>
      <c r="I867" s="210"/>
      <c r="J867" s="60">
        <v>0</v>
      </c>
      <c r="K867" s="161">
        <v>0</v>
      </c>
      <c r="L867" s="161">
        <v>2053</v>
      </c>
      <c r="M867" s="161">
        <v>2053</v>
      </c>
      <c r="N867" s="8">
        <v>0</v>
      </c>
      <c r="O867" s="8">
        <v>0</v>
      </c>
      <c r="P867" s="8">
        <v>0</v>
      </c>
      <c r="Q867" s="8">
        <v>0</v>
      </c>
      <c r="R867" s="8">
        <v>0</v>
      </c>
      <c r="S867" s="161">
        <v>0</v>
      </c>
      <c r="T867" s="131" t="s">
        <v>11</v>
      </c>
      <c r="U867" s="199"/>
      <c r="V867" s="1">
        <f t="shared" si="99"/>
        <v>42</v>
      </c>
      <c r="W867" s="6">
        <f t="shared" si="100"/>
        <v>42</v>
      </c>
      <c r="X867" s="23">
        <f t="shared" si="101"/>
        <v>42</v>
      </c>
    </row>
    <row r="868" spans="1:24" s="3" customFormat="1" x14ac:dyDescent="0.25">
      <c r="A868" s="53">
        <v>861</v>
      </c>
      <c r="B868" s="9" t="s">
        <v>643</v>
      </c>
      <c r="C868" s="9" t="s">
        <v>671</v>
      </c>
      <c r="D868" s="9" t="s">
        <v>671</v>
      </c>
      <c r="E868" s="10">
        <v>2000</v>
      </c>
      <c r="F868" s="10">
        <v>2000</v>
      </c>
      <c r="G868" s="12">
        <v>0.1545</v>
      </c>
      <c r="H868" s="189">
        <v>0</v>
      </c>
      <c r="I868" s="210"/>
      <c r="J868" s="60">
        <v>0</v>
      </c>
      <c r="K868" s="161">
        <v>0</v>
      </c>
      <c r="L868" s="161">
        <v>1960</v>
      </c>
      <c r="M868" s="161">
        <v>1960</v>
      </c>
      <c r="N868" s="8">
        <v>0</v>
      </c>
      <c r="O868" s="8">
        <v>0</v>
      </c>
      <c r="P868" s="8">
        <v>0</v>
      </c>
      <c r="Q868" s="8">
        <v>0</v>
      </c>
      <c r="R868" s="8">
        <v>0</v>
      </c>
      <c r="S868" s="161">
        <v>0</v>
      </c>
      <c r="T868" s="131" t="s">
        <v>11</v>
      </c>
      <c r="U868" s="199"/>
      <c r="V868" s="1">
        <f t="shared" si="99"/>
        <v>40</v>
      </c>
      <c r="W868" s="6">
        <f t="shared" si="100"/>
        <v>40</v>
      </c>
      <c r="X868" s="23">
        <f t="shared" si="101"/>
        <v>40</v>
      </c>
    </row>
    <row r="869" spans="1:24" s="3" customFormat="1" x14ac:dyDescent="0.25">
      <c r="A869" s="53">
        <v>862</v>
      </c>
      <c r="B869" s="9" t="s">
        <v>684</v>
      </c>
      <c r="C869" s="9" t="s">
        <v>695</v>
      </c>
      <c r="D869" s="9" t="s">
        <v>695</v>
      </c>
      <c r="E869" s="10">
        <v>2060</v>
      </c>
      <c r="F869" s="10">
        <v>2821</v>
      </c>
      <c r="G869" s="12">
        <v>1</v>
      </c>
      <c r="H869" s="189">
        <v>0</v>
      </c>
      <c r="I869" s="210"/>
      <c r="J869" s="60">
        <v>0</v>
      </c>
      <c r="K869" s="161">
        <v>0</v>
      </c>
      <c r="L869" s="161">
        <v>2765</v>
      </c>
      <c r="M869" s="161">
        <v>2765</v>
      </c>
      <c r="N869" s="8">
        <v>0</v>
      </c>
      <c r="O869" s="8">
        <v>0</v>
      </c>
      <c r="P869" s="8">
        <v>0</v>
      </c>
      <c r="Q869" s="8">
        <v>0</v>
      </c>
      <c r="R869" s="8">
        <v>0</v>
      </c>
      <c r="S869" s="161">
        <v>0</v>
      </c>
      <c r="T869" s="131" t="s">
        <v>11</v>
      </c>
      <c r="U869" s="199"/>
      <c r="V869" s="1">
        <f t="shared" si="99"/>
        <v>41</v>
      </c>
      <c r="W869" s="6">
        <f t="shared" si="100"/>
        <v>56</v>
      </c>
      <c r="X869" s="23">
        <f t="shared" si="101"/>
        <v>56</v>
      </c>
    </row>
    <row r="870" spans="1:24" s="3" customFormat="1" ht="41.45" customHeight="1" x14ac:dyDescent="0.25">
      <c r="A870" s="53">
        <v>863</v>
      </c>
      <c r="B870" s="9" t="s">
        <v>684</v>
      </c>
      <c r="C870" s="9" t="s">
        <v>653</v>
      </c>
      <c r="D870" s="9" t="s">
        <v>653</v>
      </c>
      <c r="E870" s="25">
        <v>2465</v>
      </c>
      <c r="F870" s="25">
        <v>2465</v>
      </c>
      <c r="G870" s="22">
        <v>0.25720081135902639</v>
      </c>
      <c r="H870" s="189">
        <v>0</v>
      </c>
      <c r="I870" s="210"/>
      <c r="J870" s="17">
        <v>0</v>
      </c>
      <c r="K870" s="25">
        <v>0</v>
      </c>
      <c r="L870" s="25">
        <v>2416</v>
      </c>
      <c r="M870" s="25">
        <v>2416</v>
      </c>
      <c r="N870" s="8">
        <v>0</v>
      </c>
      <c r="O870" s="8">
        <v>0</v>
      </c>
      <c r="P870" s="25">
        <v>0</v>
      </c>
      <c r="Q870" s="25">
        <v>0</v>
      </c>
      <c r="R870" s="8">
        <v>0</v>
      </c>
      <c r="S870" s="161">
        <v>0</v>
      </c>
      <c r="T870" s="131" t="s">
        <v>11</v>
      </c>
      <c r="U870" s="199"/>
      <c r="V870" s="1">
        <f t="shared" si="99"/>
        <v>49</v>
      </c>
      <c r="W870" s="6">
        <f t="shared" si="100"/>
        <v>49</v>
      </c>
      <c r="X870" s="23">
        <f t="shared" si="101"/>
        <v>49</v>
      </c>
    </row>
    <row r="871" spans="1:24" s="3" customFormat="1" x14ac:dyDescent="0.25">
      <c r="A871" s="53">
        <v>864</v>
      </c>
      <c r="B871" s="9" t="s">
        <v>684</v>
      </c>
      <c r="C871" s="9" t="s">
        <v>696</v>
      </c>
      <c r="D871" s="9" t="s">
        <v>705</v>
      </c>
      <c r="E871" s="25">
        <v>1979</v>
      </c>
      <c r="F871" s="25">
        <v>2136</v>
      </c>
      <c r="G871" s="12">
        <v>0.97978777160181907</v>
      </c>
      <c r="H871" s="189">
        <v>0</v>
      </c>
      <c r="I871" s="210"/>
      <c r="J871" s="60">
        <v>0</v>
      </c>
      <c r="K871" s="18">
        <v>0</v>
      </c>
      <c r="L871" s="18">
        <v>2093</v>
      </c>
      <c r="M871" s="18">
        <v>2093</v>
      </c>
      <c r="N871" s="8">
        <v>0</v>
      </c>
      <c r="O871" s="8">
        <v>0</v>
      </c>
      <c r="P871" s="25">
        <v>0</v>
      </c>
      <c r="Q871" s="25">
        <v>0</v>
      </c>
      <c r="R871" s="8">
        <v>0</v>
      </c>
      <c r="S871" s="161">
        <v>0</v>
      </c>
      <c r="T871" s="131" t="s">
        <v>11</v>
      </c>
      <c r="U871" s="199"/>
      <c r="V871" s="1">
        <f t="shared" si="99"/>
        <v>40</v>
      </c>
      <c r="W871" s="6">
        <f t="shared" si="100"/>
        <v>43</v>
      </c>
      <c r="X871" s="23">
        <f t="shared" si="101"/>
        <v>43</v>
      </c>
    </row>
    <row r="872" spans="1:24" s="3" customFormat="1" x14ac:dyDescent="0.25">
      <c r="A872" s="53">
        <v>865</v>
      </c>
      <c r="B872" s="9" t="s">
        <v>684</v>
      </c>
      <c r="C872" s="9" t="s">
        <v>697</v>
      </c>
      <c r="D872" s="9" t="s">
        <v>698</v>
      </c>
      <c r="E872" s="25">
        <v>2095</v>
      </c>
      <c r="F872" s="25">
        <v>2095</v>
      </c>
      <c r="G872" s="22">
        <v>0.43245823389021482</v>
      </c>
      <c r="H872" s="189">
        <v>0</v>
      </c>
      <c r="I872" s="210"/>
      <c r="J872" s="17">
        <v>0</v>
      </c>
      <c r="K872" s="25">
        <v>0</v>
      </c>
      <c r="L872" s="25">
        <v>2053</v>
      </c>
      <c r="M872" s="25">
        <v>2053</v>
      </c>
      <c r="N872" s="8">
        <v>0</v>
      </c>
      <c r="O872" s="8">
        <v>0</v>
      </c>
      <c r="P872" s="25">
        <v>0</v>
      </c>
      <c r="Q872" s="25">
        <v>0</v>
      </c>
      <c r="R872" s="8">
        <v>0</v>
      </c>
      <c r="S872" s="161">
        <v>0</v>
      </c>
      <c r="T872" s="131" t="s">
        <v>11</v>
      </c>
      <c r="U872" s="199"/>
      <c r="V872" s="1">
        <f t="shared" si="99"/>
        <v>42</v>
      </c>
      <c r="W872" s="6">
        <f t="shared" si="100"/>
        <v>42</v>
      </c>
      <c r="X872" s="23">
        <f t="shared" si="101"/>
        <v>42</v>
      </c>
    </row>
    <row r="873" spans="1:24" s="3" customFormat="1" ht="40.9" customHeight="1" x14ac:dyDescent="0.25">
      <c r="A873" s="53">
        <v>866</v>
      </c>
      <c r="B873" s="9" t="s">
        <v>684</v>
      </c>
      <c r="C873" s="109" t="s">
        <v>1441</v>
      </c>
      <c r="D873" s="9" t="s">
        <v>1442</v>
      </c>
      <c r="E873" s="25">
        <v>3518</v>
      </c>
      <c r="F873" s="25">
        <v>3741</v>
      </c>
      <c r="G873" s="12">
        <v>1</v>
      </c>
      <c r="H873" s="189">
        <v>0</v>
      </c>
      <c r="I873" s="210"/>
      <c r="J873" s="60">
        <v>0</v>
      </c>
      <c r="K873" s="18">
        <v>0</v>
      </c>
      <c r="L873" s="18">
        <v>3741</v>
      </c>
      <c r="M873" s="18">
        <v>3741</v>
      </c>
      <c r="N873" s="8">
        <v>2062871</v>
      </c>
      <c r="O873" s="8">
        <v>7256324</v>
      </c>
      <c r="P873" s="25">
        <v>3518</v>
      </c>
      <c r="Q873" s="25">
        <v>3518</v>
      </c>
      <c r="R873" s="8">
        <v>1323190</v>
      </c>
      <c r="S873" s="161">
        <v>10642385</v>
      </c>
      <c r="T873" s="131"/>
      <c r="U873" s="218" t="s">
        <v>1715</v>
      </c>
      <c r="V873" s="1">
        <f t="shared" si="99"/>
        <v>70</v>
      </c>
      <c r="W873" s="6">
        <f t="shared" si="100"/>
        <v>75</v>
      </c>
      <c r="X873" s="23">
        <f t="shared" si="101"/>
        <v>75</v>
      </c>
    </row>
    <row r="874" spans="1:24" s="3" customFormat="1" ht="33" customHeight="1" x14ac:dyDescent="0.25">
      <c r="A874" s="53">
        <v>867</v>
      </c>
      <c r="B874" s="9" t="s">
        <v>684</v>
      </c>
      <c r="C874" s="9" t="s">
        <v>1440</v>
      </c>
      <c r="D874" s="9" t="s">
        <v>1443</v>
      </c>
      <c r="E874" s="25">
        <v>2700</v>
      </c>
      <c r="F874" s="25">
        <v>2767</v>
      </c>
      <c r="G874" s="12">
        <v>1</v>
      </c>
      <c r="H874" s="189">
        <v>0</v>
      </c>
      <c r="I874" s="210"/>
      <c r="J874" s="60">
        <v>0</v>
      </c>
      <c r="K874" s="18">
        <v>0</v>
      </c>
      <c r="L874" s="18">
        <v>2767</v>
      </c>
      <c r="M874" s="18">
        <v>2767</v>
      </c>
      <c r="N874" s="8">
        <v>1953207</v>
      </c>
      <c r="O874" s="8">
        <v>5305536</v>
      </c>
      <c r="P874" s="25">
        <v>2700</v>
      </c>
      <c r="Q874" s="25">
        <v>2700</v>
      </c>
      <c r="R874" s="8">
        <v>1210150</v>
      </c>
      <c r="S874" s="161">
        <v>8468893</v>
      </c>
      <c r="T874" s="131"/>
      <c r="U874" s="218" t="s">
        <v>1715</v>
      </c>
      <c r="V874" s="1">
        <f t="shared" si="99"/>
        <v>54</v>
      </c>
      <c r="W874" s="6">
        <f t="shared" si="100"/>
        <v>55</v>
      </c>
      <c r="X874" s="23">
        <f t="shared" si="101"/>
        <v>55</v>
      </c>
    </row>
    <row r="875" spans="1:24" s="3" customFormat="1" ht="23.45" customHeight="1" x14ac:dyDescent="0.25">
      <c r="A875" s="53">
        <v>868</v>
      </c>
      <c r="B875" s="9" t="s">
        <v>709</v>
      </c>
      <c r="C875" s="9" t="s">
        <v>720</v>
      </c>
      <c r="D875" s="9" t="s">
        <v>748</v>
      </c>
      <c r="E875" s="25">
        <v>4830</v>
      </c>
      <c r="F875" s="25">
        <v>4830</v>
      </c>
      <c r="G875" s="12">
        <v>0.64761904761904754</v>
      </c>
      <c r="H875" s="189">
        <v>0</v>
      </c>
      <c r="I875" s="210"/>
      <c r="J875" s="60">
        <v>0</v>
      </c>
      <c r="K875" s="18">
        <v>0</v>
      </c>
      <c r="L875" s="18">
        <v>4733</v>
      </c>
      <c r="M875" s="18">
        <v>4733</v>
      </c>
      <c r="N875" s="8">
        <v>0</v>
      </c>
      <c r="O875" s="8">
        <v>0</v>
      </c>
      <c r="P875" s="25">
        <v>0</v>
      </c>
      <c r="Q875" s="25">
        <v>0</v>
      </c>
      <c r="R875" s="8">
        <v>0</v>
      </c>
      <c r="S875" s="161">
        <v>0</v>
      </c>
      <c r="T875" s="131" t="s">
        <v>11</v>
      </c>
      <c r="U875" s="199"/>
      <c r="V875" s="1">
        <f t="shared" si="99"/>
        <v>97</v>
      </c>
      <c r="W875" s="6">
        <f t="shared" si="100"/>
        <v>97</v>
      </c>
      <c r="X875" s="23">
        <f t="shared" si="101"/>
        <v>97</v>
      </c>
    </row>
    <row r="876" spans="1:24" s="3" customFormat="1" x14ac:dyDescent="0.25">
      <c r="A876" s="53">
        <v>869</v>
      </c>
      <c r="B876" s="9" t="s">
        <v>709</v>
      </c>
      <c r="C876" s="9" t="s">
        <v>721</v>
      </c>
      <c r="D876" s="9" t="s">
        <v>721</v>
      </c>
      <c r="E876" s="10">
        <v>4641</v>
      </c>
      <c r="F876" s="10">
        <v>4641</v>
      </c>
      <c r="G876" s="12">
        <v>0.40379228614522733</v>
      </c>
      <c r="H876" s="189">
        <v>0</v>
      </c>
      <c r="I876" s="210"/>
      <c r="J876" s="58">
        <v>0</v>
      </c>
      <c r="K876" s="8">
        <v>2674.1800000000003</v>
      </c>
      <c r="L876" s="8">
        <v>4548</v>
      </c>
      <c r="M876" s="8">
        <v>4548</v>
      </c>
      <c r="N876" s="8">
        <v>1216010.1333333331</v>
      </c>
      <c r="O876" s="8">
        <v>3603901</v>
      </c>
      <c r="P876" s="8">
        <v>4548.18</v>
      </c>
      <c r="Q876" s="8">
        <v>4548.18</v>
      </c>
      <c r="R876" s="8">
        <v>0</v>
      </c>
      <c r="S876" s="161">
        <v>4819911.1333333328</v>
      </c>
      <c r="T876" s="131"/>
      <c r="U876" s="199"/>
      <c r="V876" s="1">
        <f t="shared" si="99"/>
        <v>93</v>
      </c>
      <c r="W876" s="6">
        <f t="shared" si="100"/>
        <v>93</v>
      </c>
      <c r="X876" s="23">
        <f t="shared" si="101"/>
        <v>93</v>
      </c>
    </row>
    <row r="877" spans="1:24" s="3" customFormat="1" x14ac:dyDescent="0.25">
      <c r="A877" s="53">
        <v>870</v>
      </c>
      <c r="B877" s="9" t="s">
        <v>709</v>
      </c>
      <c r="C877" s="9" t="s">
        <v>724</v>
      </c>
      <c r="D877" s="9" t="s">
        <v>724</v>
      </c>
      <c r="E877" s="10">
        <v>4171</v>
      </c>
      <c r="F877" s="10">
        <v>4171</v>
      </c>
      <c r="G877" s="12">
        <v>0.94293934308319349</v>
      </c>
      <c r="H877" s="189">
        <v>0</v>
      </c>
      <c r="I877" s="210"/>
      <c r="J877" s="60">
        <v>0</v>
      </c>
      <c r="K877" s="161">
        <v>0</v>
      </c>
      <c r="L877" s="161">
        <v>4088</v>
      </c>
      <c r="M877" s="161">
        <v>4088</v>
      </c>
      <c r="N877" s="8">
        <v>0</v>
      </c>
      <c r="O877" s="8">
        <v>0</v>
      </c>
      <c r="P877" s="8">
        <v>0</v>
      </c>
      <c r="Q877" s="8">
        <v>0</v>
      </c>
      <c r="R877" s="8">
        <v>0</v>
      </c>
      <c r="S877" s="161">
        <v>0</v>
      </c>
      <c r="T877" s="131" t="s">
        <v>11</v>
      </c>
      <c r="U877" s="199"/>
      <c r="V877" s="1">
        <f t="shared" si="99"/>
        <v>83</v>
      </c>
      <c r="W877" s="6">
        <f t="shared" si="100"/>
        <v>83</v>
      </c>
      <c r="X877" s="23">
        <f t="shared" si="101"/>
        <v>83</v>
      </c>
    </row>
    <row r="878" spans="1:24" s="3" customFormat="1" ht="21" x14ac:dyDescent="0.25">
      <c r="A878" s="53">
        <v>871</v>
      </c>
      <c r="B878" s="9" t="s">
        <v>709</v>
      </c>
      <c r="C878" s="9" t="s">
        <v>726</v>
      </c>
      <c r="D878" s="9" t="s">
        <v>739</v>
      </c>
      <c r="E878" s="10">
        <v>3390</v>
      </c>
      <c r="F878" s="10">
        <v>3390</v>
      </c>
      <c r="G878" s="12">
        <v>0</v>
      </c>
      <c r="H878" s="189">
        <v>0</v>
      </c>
      <c r="I878" s="210"/>
      <c r="J878" s="60">
        <v>0</v>
      </c>
      <c r="K878" s="161">
        <v>0</v>
      </c>
      <c r="L878" s="161">
        <v>3322</v>
      </c>
      <c r="M878" s="161">
        <v>3322</v>
      </c>
      <c r="N878" s="8">
        <v>0</v>
      </c>
      <c r="O878" s="8">
        <v>0</v>
      </c>
      <c r="P878" s="8">
        <v>0</v>
      </c>
      <c r="Q878" s="8">
        <v>0</v>
      </c>
      <c r="R878" s="8">
        <v>0</v>
      </c>
      <c r="S878" s="161">
        <v>0</v>
      </c>
      <c r="T878" s="131" t="s">
        <v>11</v>
      </c>
      <c r="U878" s="199"/>
      <c r="V878" s="1">
        <f t="shared" si="99"/>
        <v>68</v>
      </c>
      <c r="W878" s="6">
        <f t="shared" si="100"/>
        <v>68</v>
      </c>
      <c r="X878" s="23">
        <f t="shared" si="101"/>
        <v>68</v>
      </c>
    </row>
    <row r="879" spans="1:24" s="3" customFormat="1" x14ac:dyDescent="0.25">
      <c r="A879" s="53">
        <v>872</v>
      </c>
      <c r="B879" s="9" t="s">
        <v>709</v>
      </c>
      <c r="C879" s="9" t="s">
        <v>728</v>
      </c>
      <c r="D879" s="9" t="s">
        <v>728</v>
      </c>
      <c r="E879" s="10">
        <v>3256</v>
      </c>
      <c r="F879" s="10">
        <v>3256</v>
      </c>
      <c r="G879" s="12">
        <v>0</v>
      </c>
      <c r="H879" s="189">
        <v>0</v>
      </c>
      <c r="I879" s="210"/>
      <c r="J879" s="60">
        <v>0</v>
      </c>
      <c r="K879" s="161">
        <v>0</v>
      </c>
      <c r="L879" s="161">
        <v>3191</v>
      </c>
      <c r="M879" s="161">
        <v>3191</v>
      </c>
      <c r="N879" s="8">
        <v>0</v>
      </c>
      <c r="O879" s="8">
        <v>0</v>
      </c>
      <c r="P879" s="8">
        <v>0</v>
      </c>
      <c r="Q879" s="8">
        <v>0</v>
      </c>
      <c r="R879" s="8">
        <v>0</v>
      </c>
      <c r="S879" s="161">
        <v>0</v>
      </c>
      <c r="T879" s="131" t="s">
        <v>11</v>
      </c>
      <c r="U879" s="199"/>
      <c r="V879" s="1">
        <f t="shared" si="99"/>
        <v>65</v>
      </c>
      <c r="W879" s="6">
        <f t="shared" si="100"/>
        <v>65</v>
      </c>
      <c r="X879" s="23">
        <f t="shared" si="101"/>
        <v>65</v>
      </c>
    </row>
    <row r="880" spans="1:24" s="3" customFormat="1" x14ac:dyDescent="0.25">
      <c r="A880" s="53">
        <v>873</v>
      </c>
      <c r="B880" s="9" t="s">
        <v>709</v>
      </c>
      <c r="C880" s="9" t="s">
        <v>731</v>
      </c>
      <c r="D880" s="9" t="s">
        <v>731</v>
      </c>
      <c r="E880" s="10">
        <v>2457</v>
      </c>
      <c r="F880" s="10">
        <v>2457</v>
      </c>
      <c r="G880" s="12">
        <v>0.96296296296296291</v>
      </c>
      <c r="H880" s="189">
        <v>0</v>
      </c>
      <c r="I880" s="210"/>
      <c r="J880" s="60">
        <v>0</v>
      </c>
      <c r="K880" s="161">
        <v>0</v>
      </c>
      <c r="L880" s="161">
        <v>2408</v>
      </c>
      <c r="M880" s="161">
        <v>2408</v>
      </c>
      <c r="N880" s="8">
        <v>0</v>
      </c>
      <c r="O880" s="8">
        <v>0</v>
      </c>
      <c r="P880" s="8">
        <v>0</v>
      </c>
      <c r="Q880" s="8">
        <v>0</v>
      </c>
      <c r="R880" s="8">
        <v>0</v>
      </c>
      <c r="S880" s="161">
        <v>0</v>
      </c>
      <c r="T880" s="131" t="s">
        <v>11</v>
      </c>
      <c r="U880" s="199"/>
      <c r="V880" s="1">
        <f t="shared" si="99"/>
        <v>49</v>
      </c>
      <c r="W880" s="6">
        <f t="shared" si="100"/>
        <v>49</v>
      </c>
      <c r="X880" s="23">
        <f t="shared" si="101"/>
        <v>49</v>
      </c>
    </row>
    <row r="881" spans="1:24" s="3" customFormat="1" ht="17.45" customHeight="1" x14ac:dyDescent="0.25">
      <c r="A881" s="53">
        <v>874</v>
      </c>
      <c r="B881" s="9" t="s">
        <v>709</v>
      </c>
      <c r="C881" s="9" t="s">
        <v>733</v>
      </c>
      <c r="D881" s="9" t="s">
        <v>733</v>
      </c>
      <c r="E881" s="25">
        <v>2339</v>
      </c>
      <c r="F881" s="25">
        <v>2339</v>
      </c>
      <c r="G881" s="12">
        <v>1</v>
      </c>
      <c r="H881" s="189">
        <v>0</v>
      </c>
      <c r="I881" s="210"/>
      <c r="J881" s="60">
        <v>0</v>
      </c>
      <c r="K881" s="18">
        <v>0</v>
      </c>
      <c r="L881" s="18">
        <v>2292</v>
      </c>
      <c r="M881" s="18">
        <v>2292</v>
      </c>
      <c r="N881" s="8">
        <v>0</v>
      </c>
      <c r="O881" s="8">
        <v>401696.15384615387</v>
      </c>
      <c r="P881" s="25">
        <v>2292.2199999999998</v>
      </c>
      <c r="Q881" s="25">
        <v>2292.2199999999998</v>
      </c>
      <c r="R881" s="8">
        <v>1402157.8453525135</v>
      </c>
      <c r="S881" s="161">
        <v>1803853.9991986672</v>
      </c>
      <c r="T881" s="131"/>
      <c r="U881" s="199"/>
      <c r="V881" s="1">
        <f t="shared" si="99"/>
        <v>47</v>
      </c>
      <c r="W881" s="6">
        <f t="shared" si="100"/>
        <v>47</v>
      </c>
      <c r="X881" s="23">
        <f t="shared" si="101"/>
        <v>47</v>
      </c>
    </row>
    <row r="882" spans="1:24" s="3" customFormat="1" x14ac:dyDescent="0.25">
      <c r="A882" s="53">
        <v>875</v>
      </c>
      <c r="B882" s="9" t="s">
        <v>378</v>
      </c>
      <c r="C882" s="9" t="s">
        <v>772</v>
      </c>
      <c r="D882" s="9" t="s">
        <v>787</v>
      </c>
      <c r="E882" s="10">
        <v>4396</v>
      </c>
      <c r="F882" s="10">
        <v>4396</v>
      </c>
      <c r="G882" s="12">
        <v>0</v>
      </c>
      <c r="H882" s="189">
        <v>0</v>
      </c>
      <c r="I882" s="210"/>
      <c r="J882" s="60">
        <v>0</v>
      </c>
      <c r="K882" s="161">
        <v>0</v>
      </c>
      <c r="L882" s="161">
        <v>4308</v>
      </c>
      <c r="M882" s="161">
        <v>4308</v>
      </c>
      <c r="N882" s="8">
        <v>0</v>
      </c>
      <c r="O882" s="8">
        <v>0</v>
      </c>
      <c r="P882" s="8">
        <v>0</v>
      </c>
      <c r="Q882" s="8">
        <v>0</v>
      </c>
      <c r="R882" s="8">
        <v>0</v>
      </c>
      <c r="S882" s="161">
        <v>0</v>
      </c>
      <c r="T882" s="131" t="s">
        <v>11</v>
      </c>
      <c r="U882" s="199"/>
      <c r="V882" s="1">
        <f t="shared" si="99"/>
        <v>88</v>
      </c>
      <c r="W882" s="6">
        <f t="shared" si="100"/>
        <v>88</v>
      </c>
      <c r="X882" s="23">
        <f t="shared" si="101"/>
        <v>88</v>
      </c>
    </row>
    <row r="883" spans="1:24" s="3" customFormat="1" x14ac:dyDescent="0.25">
      <c r="A883" s="53">
        <v>876</v>
      </c>
      <c r="B883" s="9" t="s">
        <v>378</v>
      </c>
      <c r="C883" s="9" t="s">
        <v>773</v>
      </c>
      <c r="D883" s="9" t="s">
        <v>773</v>
      </c>
      <c r="E883" s="10">
        <v>4138</v>
      </c>
      <c r="F883" s="10">
        <v>4138</v>
      </c>
      <c r="G883" s="12">
        <v>0</v>
      </c>
      <c r="H883" s="189">
        <v>0</v>
      </c>
      <c r="I883" s="210"/>
      <c r="J883" s="58">
        <v>0</v>
      </c>
      <c r="K883" s="8">
        <v>0</v>
      </c>
      <c r="L883" s="8">
        <v>4055</v>
      </c>
      <c r="M883" s="8">
        <v>4055</v>
      </c>
      <c r="N883" s="8">
        <v>0</v>
      </c>
      <c r="O883" s="8">
        <v>0</v>
      </c>
      <c r="P883" s="8">
        <v>0</v>
      </c>
      <c r="Q883" s="8">
        <v>0</v>
      </c>
      <c r="R883" s="8">
        <v>0</v>
      </c>
      <c r="S883" s="161">
        <v>0</v>
      </c>
      <c r="T883" s="131" t="s">
        <v>11</v>
      </c>
      <c r="U883" s="199"/>
      <c r="V883" s="1">
        <f t="shared" si="99"/>
        <v>83</v>
      </c>
      <c r="W883" s="6">
        <f t="shared" si="100"/>
        <v>83</v>
      </c>
      <c r="X883" s="23">
        <f t="shared" si="101"/>
        <v>83</v>
      </c>
    </row>
    <row r="884" spans="1:24" s="3" customFormat="1" x14ac:dyDescent="0.25">
      <c r="A884" s="53">
        <v>877</v>
      </c>
      <c r="B884" s="9" t="s">
        <v>378</v>
      </c>
      <c r="C884" s="9" t="s">
        <v>774</v>
      </c>
      <c r="D884" s="9" t="s">
        <v>774</v>
      </c>
      <c r="E884" s="10">
        <v>3657</v>
      </c>
      <c r="F884" s="10">
        <v>3657</v>
      </c>
      <c r="G884" s="12">
        <v>0</v>
      </c>
      <c r="H884" s="189">
        <v>0</v>
      </c>
      <c r="I884" s="210"/>
      <c r="J884" s="60">
        <v>0</v>
      </c>
      <c r="K884" s="161">
        <v>0</v>
      </c>
      <c r="L884" s="161">
        <v>3584</v>
      </c>
      <c r="M884" s="161">
        <v>3584</v>
      </c>
      <c r="N884" s="8">
        <v>0</v>
      </c>
      <c r="O884" s="8">
        <v>0</v>
      </c>
      <c r="P884" s="8">
        <v>0</v>
      </c>
      <c r="Q884" s="8">
        <v>0</v>
      </c>
      <c r="R884" s="8">
        <v>0</v>
      </c>
      <c r="S884" s="161">
        <v>0</v>
      </c>
      <c r="T884" s="131" t="s">
        <v>11</v>
      </c>
      <c r="U884" s="199"/>
      <c r="V884" s="1">
        <f t="shared" si="99"/>
        <v>73</v>
      </c>
      <c r="W884" s="6">
        <f t="shared" si="100"/>
        <v>73</v>
      </c>
      <c r="X884" s="23">
        <f t="shared" si="101"/>
        <v>73</v>
      </c>
    </row>
    <row r="885" spans="1:24" s="3" customFormat="1" x14ac:dyDescent="0.25">
      <c r="A885" s="53">
        <v>878</v>
      </c>
      <c r="B885" s="9" t="s">
        <v>378</v>
      </c>
      <c r="C885" s="9" t="s">
        <v>775</v>
      </c>
      <c r="D885" s="9" t="s">
        <v>775</v>
      </c>
      <c r="E885" s="10">
        <v>3059</v>
      </c>
      <c r="F885" s="10">
        <v>3059</v>
      </c>
      <c r="G885" s="12">
        <v>0</v>
      </c>
      <c r="H885" s="189">
        <v>0</v>
      </c>
      <c r="I885" s="210"/>
      <c r="J885" s="60">
        <v>0</v>
      </c>
      <c r="K885" s="161">
        <v>0</v>
      </c>
      <c r="L885" s="161">
        <v>2998</v>
      </c>
      <c r="M885" s="161">
        <v>2998</v>
      </c>
      <c r="N885" s="8">
        <v>0</v>
      </c>
      <c r="O885" s="8">
        <v>0</v>
      </c>
      <c r="P885" s="8">
        <v>0</v>
      </c>
      <c r="Q885" s="8">
        <v>0</v>
      </c>
      <c r="R885" s="8">
        <v>0</v>
      </c>
      <c r="S885" s="161">
        <v>0</v>
      </c>
      <c r="T885" s="131" t="s">
        <v>11</v>
      </c>
      <c r="U885" s="199"/>
      <c r="V885" s="1">
        <f t="shared" si="99"/>
        <v>61</v>
      </c>
      <c r="W885" s="6">
        <f t="shared" si="100"/>
        <v>61</v>
      </c>
      <c r="X885" s="23">
        <f t="shared" si="101"/>
        <v>61</v>
      </c>
    </row>
    <row r="886" spans="1:24" s="3" customFormat="1" x14ac:dyDescent="0.25">
      <c r="A886" s="53">
        <v>879</v>
      </c>
      <c r="B886" s="9" t="s">
        <v>378</v>
      </c>
      <c r="C886" s="9" t="s">
        <v>450</v>
      </c>
      <c r="D886" s="9" t="s">
        <v>450</v>
      </c>
      <c r="E886" s="10">
        <v>3121</v>
      </c>
      <c r="F886" s="10">
        <v>3121</v>
      </c>
      <c r="G886" s="12">
        <v>0.9570650432553669</v>
      </c>
      <c r="H886" s="189">
        <v>0</v>
      </c>
      <c r="I886" s="210"/>
      <c r="J886" s="58">
        <v>0</v>
      </c>
      <c r="K886" s="8">
        <v>0</v>
      </c>
      <c r="L886" s="8">
        <v>3059</v>
      </c>
      <c r="M886" s="8">
        <v>3059</v>
      </c>
      <c r="N886" s="8">
        <v>0</v>
      </c>
      <c r="O886" s="8">
        <v>0</v>
      </c>
      <c r="P886" s="8">
        <v>0</v>
      </c>
      <c r="Q886" s="8">
        <v>0</v>
      </c>
      <c r="R886" s="8">
        <v>0</v>
      </c>
      <c r="S886" s="161">
        <v>0</v>
      </c>
      <c r="T886" s="131" t="s">
        <v>11</v>
      </c>
      <c r="U886" s="199"/>
      <c r="V886" s="1">
        <f t="shared" si="99"/>
        <v>62</v>
      </c>
      <c r="W886" s="6">
        <f t="shared" si="100"/>
        <v>62</v>
      </c>
      <c r="X886" s="23">
        <f t="shared" si="101"/>
        <v>62</v>
      </c>
    </row>
    <row r="887" spans="1:24" s="3" customFormat="1" x14ac:dyDescent="0.25">
      <c r="A887" s="53">
        <v>880</v>
      </c>
      <c r="B887" s="9" t="s">
        <v>378</v>
      </c>
      <c r="C887" s="9" t="s">
        <v>776</v>
      </c>
      <c r="D887" s="9" t="s">
        <v>776</v>
      </c>
      <c r="E887" s="10">
        <v>2956</v>
      </c>
      <c r="F887" s="10">
        <v>2956</v>
      </c>
      <c r="G887" s="12">
        <v>0</v>
      </c>
      <c r="H887" s="189">
        <v>0</v>
      </c>
      <c r="I887" s="210"/>
      <c r="J887" s="60">
        <v>0</v>
      </c>
      <c r="K887" s="161">
        <v>0</v>
      </c>
      <c r="L887" s="161">
        <v>2897</v>
      </c>
      <c r="M887" s="161">
        <v>2897</v>
      </c>
      <c r="N887" s="8">
        <v>0</v>
      </c>
      <c r="O887" s="8">
        <v>0</v>
      </c>
      <c r="P887" s="8">
        <v>0</v>
      </c>
      <c r="Q887" s="8">
        <v>0</v>
      </c>
      <c r="R887" s="8">
        <v>0</v>
      </c>
      <c r="S887" s="161">
        <v>0</v>
      </c>
      <c r="T887" s="131" t="s">
        <v>11</v>
      </c>
      <c r="U887" s="199"/>
      <c r="V887" s="1">
        <f t="shared" si="99"/>
        <v>59</v>
      </c>
      <c r="W887" s="6">
        <f t="shared" si="100"/>
        <v>59</v>
      </c>
      <c r="X887" s="23">
        <f t="shared" si="101"/>
        <v>59</v>
      </c>
    </row>
    <row r="888" spans="1:24" s="3" customFormat="1" x14ac:dyDescent="0.25">
      <c r="A888" s="53">
        <v>881</v>
      </c>
      <c r="B888" s="9" t="s">
        <v>378</v>
      </c>
      <c r="C888" s="9" t="s">
        <v>777</v>
      </c>
      <c r="D888" s="9" t="s">
        <v>777</v>
      </c>
      <c r="E888" s="25">
        <v>2818</v>
      </c>
      <c r="F888" s="25">
        <v>2818</v>
      </c>
      <c r="G888" s="12">
        <v>0</v>
      </c>
      <c r="H888" s="189">
        <v>0</v>
      </c>
      <c r="I888" s="210"/>
      <c r="J888" s="60">
        <v>0</v>
      </c>
      <c r="K888" s="25">
        <v>0</v>
      </c>
      <c r="L888" s="18">
        <v>2762</v>
      </c>
      <c r="M888" s="18">
        <v>2762</v>
      </c>
      <c r="N888" s="8">
        <v>0</v>
      </c>
      <c r="O888" s="8">
        <v>0</v>
      </c>
      <c r="P888" s="25">
        <v>0</v>
      </c>
      <c r="Q888" s="25">
        <v>0</v>
      </c>
      <c r="R888" s="8">
        <v>0</v>
      </c>
      <c r="S888" s="161">
        <v>0</v>
      </c>
      <c r="T888" s="131" t="s">
        <v>11</v>
      </c>
      <c r="U888" s="199"/>
      <c r="V888" s="1">
        <f t="shared" si="99"/>
        <v>56</v>
      </c>
      <c r="W888" s="6">
        <f t="shared" si="100"/>
        <v>56</v>
      </c>
      <c r="X888" s="23">
        <f t="shared" si="101"/>
        <v>56</v>
      </c>
    </row>
    <row r="889" spans="1:24" s="3" customFormat="1" ht="21" x14ac:dyDescent="0.25">
      <c r="A889" s="53">
        <v>882</v>
      </c>
      <c r="B889" s="9" t="s">
        <v>378</v>
      </c>
      <c r="C889" s="9" t="s">
        <v>440</v>
      </c>
      <c r="D889" s="9" t="s">
        <v>440</v>
      </c>
      <c r="E889" s="10">
        <v>2692</v>
      </c>
      <c r="F889" s="10">
        <v>2692</v>
      </c>
      <c r="G889" s="12">
        <v>0</v>
      </c>
      <c r="H889" s="189">
        <v>0</v>
      </c>
      <c r="I889" s="210"/>
      <c r="J889" s="60">
        <v>0</v>
      </c>
      <c r="K889" s="161">
        <v>0</v>
      </c>
      <c r="L889" s="161">
        <v>2638</v>
      </c>
      <c r="M889" s="161">
        <v>2638</v>
      </c>
      <c r="N889" s="8">
        <v>0</v>
      </c>
      <c r="O889" s="8">
        <v>0</v>
      </c>
      <c r="P889" s="8">
        <v>0</v>
      </c>
      <c r="Q889" s="8">
        <v>0</v>
      </c>
      <c r="R889" s="8">
        <v>0</v>
      </c>
      <c r="S889" s="161">
        <v>0</v>
      </c>
      <c r="T889" s="131" t="s">
        <v>11</v>
      </c>
      <c r="U889" s="199"/>
      <c r="V889" s="1">
        <f t="shared" si="99"/>
        <v>54</v>
      </c>
      <c r="W889" s="6">
        <f t="shared" si="100"/>
        <v>54</v>
      </c>
      <c r="X889" s="23">
        <f t="shared" si="101"/>
        <v>54</v>
      </c>
    </row>
    <row r="890" spans="1:24" s="3" customFormat="1" x14ac:dyDescent="0.25">
      <c r="A890" s="53">
        <v>883</v>
      </c>
      <c r="B890" s="9" t="s">
        <v>378</v>
      </c>
      <c r="C890" s="9" t="s">
        <v>243</v>
      </c>
      <c r="D890" s="9" t="s">
        <v>243</v>
      </c>
      <c r="E890" s="10">
        <v>2649</v>
      </c>
      <c r="F890" s="10">
        <v>2649</v>
      </c>
      <c r="G890" s="12">
        <v>0</v>
      </c>
      <c r="H890" s="189">
        <v>0</v>
      </c>
      <c r="I890" s="210"/>
      <c r="J890" s="60">
        <v>0</v>
      </c>
      <c r="K890" s="161">
        <v>0</v>
      </c>
      <c r="L890" s="161">
        <v>2596</v>
      </c>
      <c r="M890" s="161">
        <v>2596</v>
      </c>
      <c r="N890" s="8">
        <v>0</v>
      </c>
      <c r="O890" s="8">
        <v>0</v>
      </c>
      <c r="P890" s="8">
        <v>0</v>
      </c>
      <c r="Q890" s="8">
        <v>0</v>
      </c>
      <c r="R890" s="8">
        <v>0</v>
      </c>
      <c r="S890" s="161">
        <v>0</v>
      </c>
      <c r="T890" s="131" t="s">
        <v>11</v>
      </c>
      <c r="U890" s="199"/>
      <c r="V890" s="1">
        <f t="shared" si="99"/>
        <v>53</v>
      </c>
      <c r="W890" s="6">
        <f t="shared" si="100"/>
        <v>53</v>
      </c>
      <c r="X890" s="23">
        <f t="shared" si="101"/>
        <v>53</v>
      </c>
    </row>
    <row r="891" spans="1:24" s="6" customFormat="1" ht="27" customHeight="1" x14ac:dyDescent="0.25">
      <c r="A891" s="53">
        <v>884</v>
      </c>
      <c r="B891" s="9" t="s">
        <v>378</v>
      </c>
      <c r="C891" s="20" t="s">
        <v>778</v>
      </c>
      <c r="D891" s="20" t="s">
        <v>778</v>
      </c>
      <c r="E891" s="62">
        <v>2587</v>
      </c>
      <c r="F891" s="62">
        <v>2587</v>
      </c>
      <c r="G891" s="63">
        <v>0</v>
      </c>
      <c r="H891" s="189">
        <v>0</v>
      </c>
      <c r="I891" s="210"/>
      <c r="J891" s="64">
        <v>0</v>
      </c>
      <c r="K891" s="65">
        <v>0</v>
      </c>
      <c r="L891" s="66">
        <v>2535</v>
      </c>
      <c r="M891" s="66">
        <v>2535</v>
      </c>
      <c r="N891" s="62">
        <v>0</v>
      </c>
      <c r="O891" s="62">
        <v>0</v>
      </c>
      <c r="P891" s="62">
        <v>0</v>
      </c>
      <c r="Q891" s="62">
        <v>0</v>
      </c>
      <c r="R891" s="62">
        <v>0</v>
      </c>
      <c r="S891" s="62">
        <v>0</v>
      </c>
      <c r="T891" s="62" t="s">
        <v>11</v>
      </c>
      <c r="U891" s="199"/>
    </row>
    <row r="892" spans="1:24" s="3" customFormat="1" x14ac:dyDescent="0.25">
      <c r="A892" s="53">
        <v>885</v>
      </c>
      <c r="B892" s="9" t="s">
        <v>378</v>
      </c>
      <c r="C892" s="9" t="s">
        <v>779</v>
      </c>
      <c r="D892" s="9" t="s">
        <v>779</v>
      </c>
      <c r="E892" s="10">
        <v>2248</v>
      </c>
      <c r="F892" s="10">
        <v>2248</v>
      </c>
      <c r="G892" s="12">
        <v>0</v>
      </c>
      <c r="H892" s="189">
        <v>0</v>
      </c>
      <c r="I892" s="210"/>
      <c r="J892" s="60">
        <v>0</v>
      </c>
      <c r="K892" s="161">
        <v>0</v>
      </c>
      <c r="L892" s="161">
        <v>2203</v>
      </c>
      <c r="M892" s="161">
        <v>2203</v>
      </c>
      <c r="N892" s="8">
        <v>0</v>
      </c>
      <c r="O892" s="8">
        <v>0</v>
      </c>
      <c r="P892" s="8">
        <v>0</v>
      </c>
      <c r="Q892" s="8">
        <v>0</v>
      </c>
      <c r="R892" s="8">
        <v>0</v>
      </c>
      <c r="S892" s="161">
        <v>0</v>
      </c>
      <c r="T892" s="131" t="s">
        <v>11</v>
      </c>
      <c r="U892" s="199"/>
      <c r="V892" s="1">
        <f t="shared" ref="V892:V932" si="102">IF(F892&gt;=100000,0,ROUND(E892*2%,0))</f>
        <v>45</v>
      </c>
      <c r="W892" s="6">
        <f t="shared" ref="W892:W932" si="103">IF(F892&lt;100000,X892,0)</f>
        <v>45</v>
      </c>
      <c r="X892" s="23">
        <f t="shared" ref="X892:X932" si="104">ROUND(F892*2%,0)</f>
        <v>45</v>
      </c>
    </row>
    <row r="893" spans="1:24" s="3" customFormat="1" x14ac:dyDescent="0.25">
      <c r="A893" s="53">
        <v>886</v>
      </c>
      <c r="B893" s="9" t="s">
        <v>378</v>
      </c>
      <c r="C893" s="9" t="s">
        <v>622</v>
      </c>
      <c r="D893" s="9" t="s">
        <v>622</v>
      </c>
      <c r="E893" s="10">
        <v>2200</v>
      </c>
      <c r="F893" s="10">
        <v>2200</v>
      </c>
      <c r="G893" s="12">
        <v>0</v>
      </c>
      <c r="H893" s="189">
        <v>0</v>
      </c>
      <c r="I893" s="210"/>
      <c r="J893" s="60">
        <v>0</v>
      </c>
      <c r="K893" s="161">
        <v>0</v>
      </c>
      <c r="L893" s="161">
        <v>2156</v>
      </c>
      <c r="M893" s="161">
        <v>2156</v>
      </c>
      <c r="N893" s="8">
        <v>0</v>
      </c>
      <c r="O893" s="8">
        <v>0</v>
      </c>
      <c r="P893" s="8">
        <v>0</v>
      </c>
      <c r="Q893" s="8">
        <v>0</v>
      </c>
      <c r="R893" s="8">
        <v>0</v>
      </c>
      <c r="S893" s="161">
        <v>0</v>
      </c>
      <c r="T893" s="131" t="s">
        <v>11</v>
      </c>
      <c r="U893" s="199"/>
      <c r="V893" s="1">
        <f t="shared" si="102"/>
        <v>44</v>
      </c>
      <c r="W893" s="6">
        <f t="shared" si="103"/>
        <v>44</v>
      </c>
      <c r="X893" s="23">
        <f t="shared" si="104"/>
        <v>44</v>
      </c>
    </row>
    <row r="894" spans="1:24" s="3" customFormat="1" x14ac:dyDescent="0.25">
      <c r="A894" s="53">
        <v>887</v>
      </c>
      <c r="B894" s="9" t="s">
        <v>378</v>
      </c>
      <c r="C894" s="9" t="s">
        <v>780</v>
      </c>
      <c r="D894" s="9" t="s">
        <v>780</v>
      </c>
      <c r="E894" s="10">
        <v>2166</v>
      </c>
      <c r="F894" s="10">
        <v>2166</v>
      </c>
      <c r="G894" s="12">
        <v>0</v>
      </c>
      <c r="H894" s="189">
        <v>0</v>
      </c>
      <c r="I894" s="210"/>
      <c r="J894" s="60">
        <v>0</v>
      </c>
      <c r="K894" s="161">
        <v>0</v>
      </c>
      <c r="L894" s="161">
        <v>2123</v>
      </c>
      <c r="M894" s="161">
        <v>2123</v>
      </c>
      <c r="N894" s="8">
        <v>0</v>
      </c>
      <c r="O894" s="8">
        <v>0</v>
      </c>
      <c r="P894" s="8">
        <v>0</v>
      </c>
      <c r="Q894" s="8">
        <v>0</v>
      </c>
      <c r="R894" s="8">
        <v>0</v>
      </c>
      <c r="S894" s="161">
        <v>0</v>
      </c>
      <c r="T894" s="131" t="s">
        <v>11</v>
      </c>
      <c r="U894" s="199"/>
      <c r="V894" s="1">
        <f t="shared" si="102"/>
        <v>43</v>
      </c>
      <c r="W894" s="6">
        <f t="shared" si="103"/>
        <v>43</v>
      </c>
      <c r="X894" s="23">
        <f t="shared" si="104"/>
        <v>43</v>
      </c>
    </row>
    <row r="895" spans="1:24" s="3" customFormat="1" x14ac:dyDescent="0.25">
      <c r="A895" s="53">
        <v>888</v>
      </c>
      <c r="B895" s="9" t="s">
        <v>378</v>
      </c>
      <c r="C895" s="9" t="s">
        <v>781</v>
      </c>
      <c r="D895" s="9" t="s">
        <v>781</v>
      </c>
      <c r="E895" s="10">
        <v>2132</v>
      </c>
      <c r="F895" s="10">
        <v>2132</v>
      </c>
      <c r="G895" s="12">
        <v>0</v>
      </c>
      <c r="H895" s="189">
        <v>0</v>
      </c>
      <c r="I895" s="210"/>
      <c r="J895" s="60">
        <v>0</v>
      </c>
      <c r="K895" s="161">
        <v>0</v>
      </c>
      <c r="L895" s="161">
        <v>2089</v>
      </c>
      <c r="M895" s="161">
        <v>2089</v>
      </c>
      <c r="N895" s="8">
        <v>0</v>
      </c>
      <c r="O895" s="8">
        <v>0</v>
      </c>
      <c r="P895" s="8">
        <v>2089.36</v>
      </c>
      <c r="Q895" s="8">
        <v>2089.36</v>
      </c>
      <c r="R895" s="8">
        <v>1363084.5169456166</v>
      </c>
      <c r="S895" s="161">
        <v>1363084.5169456166</v>
      </c>
      <c r="T895" s="131"/>
      <c r="U895" s="199"/>
      <c r="V895" s="1">
        <f t="shared" si="102"/>
        <v>43</v>
      </c>
      <c r="W895" s="6">
        <f t="shared" si="103"/>
        <v>43</v>
      </c>
      <c r="X895" s="23">
        <f t="shared" si="104"/>
        <v>43</v>
      </c>
    </row>
    <row r="896" spans="1:24" s="3" customFormat="1" x14ac:dyDescent="0.25">
      <c r="A896" s="53">
        <v>889</v>
      </c>
      <c r="B896" s="9" t="s">
        <v>378</v>
      </c>
      <c r="C896" s="9" t="s">
        <v>782</v>
      </c>
      <c r="D896" s="9" t="s">
        <v>782</v>
      </c>
      <c r="E896" s="10">
        <v>2116</v>
      </c>
      <c r="F896" s="10">
        <v>2116</v>
      </c>
      <c r="G896" s="12">
        <v>0</v>
      </c>
      <c r="H896" s="189">
        <v>0</v>
      </c>
      <c r="I896" s="210"/>
      <c r="J896" s="60">
        <v>0</v>
      </c>
      <c r="K896" s="161">
        <v>0</v>
      </c>
      <c r="L896" s="161">
        <v>2074</v>
      </c>
      <c r="M896" s="161">
        <v>2074</v>
      </c>
      <c r="N896" s="8">
        <v>0</v>
      </c>
      <c r="O896" s="8">
        <v>0</v>
      </c>
      <c r="P896" s="8">
        <v>0</v>
      </c>
      <c r="Q896" s="8">
        <v>0</v>
      </c>
      <c r="R896" s="8">
        <v>0</v>
      </c>
      <c r="S896" s="161">
        <v>0</v>
      </c>
      <c r="T896" s="131" t="s">
        <v>11</v>
      </c>
      <c r="U896" s="199"/>
      <c r="V896" s="1">
        <f t="shared" si="102"/>
        <v>42</v>
      </c>
      <c r="W896" s="6">
        <f t="shared" si="103"/>
        <v>42</v>
      </c>
      <c r="X896" s="23">
        <f t="shared" si="104"/>
        <v>42</v>
      </c>
    </row>
    <row r="897" spans="1:24" s="3" customFormat="1" x14ac:dyDescent="0.25">
      <c r="A897" s="53">
        <v>890</v>
      </c>
      <c r="B897" s="9" t="s">
        <v>378</v>
      </c>
      <c r="C897" s="9" t="s">
        <v>783</v>
      </c>
      <c r="D897" s="9" t="s">
        <v>792</v>
      </c>
      <c r="E897" s="10">
        <v>2110</v>
      </c>
      <c r="F897" s="10">
        <v>2110</v>
      </c>
      <c r="G897" s="12">
        <v>0</v>
      </c>
      <c r="H897" s="189">
        <v>0</v>
      </c>
      <c r="I897" s="210"/>
      <c r="J897" s="60">
        <v>0</v>
      </c>
      <c r="K897" s="161">
        <v>0</v>
      </c>
      <c r="L897" s="161">
        <v>2068</v>
      </c>
      <c r="M897" s="161">
        <v>2068</v>
      </c>
      <c r="N897" s="8">
        <v>0</v>
      </c>
      <c r="O897" s="8">
        <v>0</v>
      </c>
      <c r="P897" s="8">
        <v>0</v>
      </c>
      <c r="Q897" s="8">
        <v>0</v>
      </c>
      <c r="R897" s="8">
        <v>0</v>
      </c>
      <c r="S897" s="161">
        <v>0</v>
      </c>
      <c r="T897" s="131" t="s">
        <v>11</v>
      </c>
      <c r="U897" s="199"/>
      <c r="V897" s="1">
        <f t="shared" si="102"/>
        <v>42</v>
      </c>
      <c r="W897" s="6">
        <f t="shared" si="103"/>
        <v>42</v>
      </c>
      <c r="X897" s="23">
        <f t="shared" si="104"/>
        <v>42</v>
      </c>
    </row>
    <row r="898" spans="1:24" s="3" customFormat="1" x14ac:dyDescent="0.25">
      <c r="A898" s="53">
        <v>891</v>
      </c>
      <c r="B898" s="9" t="s">
        <v>378</v>
      </c>
      <c r="C898" s="9" t="s">
        <v>784</v>
      </c>
      <c r="D898" s="9" t="s">
        <v>784</v>
      </c>
      <c r="E898" s="25">
        <v>2050</v>
      </c>
      <c r="F898" s="25">
        <v>2050</v>
      </c>
      <c r="G898" s="12">
        <v>0</v>
      </c>
      <c r="H898" s="189">
        <v>0</v>
      </c>
      <c r="I898" s="210"/>
      <c r="J898" s="60">
        <v>0</v>
      </c>
      <c r="K898" s="18">
        <v>0</v>
      </c>
      <c r="L898" s="18">
        <v>2009</v>
      </c>
      <c r="M898" s="18">
        <v>2009</v>
      </c>
      <c r="N898" s="8">
        <v>0</v>
      </c>
      <c r="O898" s="8">
        <v>0</v>
      </c>
      <c r="P898" s="25">
        <v>0</v>
      </c>
      <c r="Q898" s="25">
        <v>0</v>
      </c>
      <c r="R898" s="8">
        <v>0</v>
      </c>
      <c r="S898" s="161">
        <v>0</v>
      </c>
      <c r="T898" s="131" t="s">
        <v>11</v>
      </c>
      <c r="U898" s="199"/>
      <c r="V898" s="1">
        <f t="shared" si="102"/>
        <v>41</v>
      </c>
      <c r="W898" s="6">
        <f t="shared" si="103"/>
        <v>41</v>
      </c>
      <c r="X898" s="23">
        <f t="shared" si="104"/>
        <v>41</v>
      </c>
    </row>
    <row r="899" spans="1:24" s="3" customFormat="1" x14ac:dyDescent="0.25">
      <c r="A899" s="53">
        <v>892</v>
      </c>
      <c r="B899" s="9" t="s">
        <v>378</v>
      </c>
      <c r="C899" s="9" t="s">
        <v>785</v>
      </c>
      <c r="D899" s="9" t="s">
        <v>785</v>
      </c>
      <c r="E899" s="10">
        <v>2012</v>
      </c>
      <c r="F899" s="10">
        <v>2012</v>
      </c>
      <c r="G899" s="12">
        <v>0</v>
      </c>
      <c r="H899" s="189">
        <v>0</v>
      </c>
      <c r="I899" s="210"/>
      <c r="J899" s="60">
        <v>0</v>
      </c>
      <c r="K899" s="161">
        <v>0</v>
      </c>
      <c r="L899" s="161">
        <v>1972</v>
      </c>
      <c r="M899" s="161">
        <v>1972</v>
      </c>
      <c r="N899" s="8">
        <v>0</v>
      </c>
      <c r="O899" s="8">
        <v>0</v>
      </c>
      <c r="P899" s="8">
        <v>0</v>
      </c>
      <c r="Q899" s="8">
        <v>0</v>
      </c>
      <c r="R899" s="8">
        <v>0</v>
      </c>
      <c r="S899" s="161">
        <v>0</v>
      </c>
      <c r="T899" s="131" t="s">
        <v>11</v>
      </c>
      <c r="U899" s="199"/>
      <c r="V899" s="1">
        <f t="shared" si="102"/>
        <v>40</v>
      </c>
      <c r="W899" s="6">
        <f t="shared" si="103"/>
        <v>40</v>
      </c>
      <c r="X899" s="23">
        <f t="shared" si="104"/>
        <v>40</v>
      </c>
    </row>
    <row r="900" spans="1:24" s="3" customFormat="1" x14ac:dyDescent="0.25">
      <c r="A900" s="53">
        <v>893</v>
      </c>
      <c r="B900" s="9" t="s">
        <v>378</v>
      </c>
      <c r="C900" s="9" t="s">
        <v>786</v>
      </c>
      <c r="D900" s="9" t="s">
        <v>786</v>
      </c>
      <c r="E900" s="10">
        <v>2011</v>
      </c>
      <c r="F900" s="10">
        <v>2011</v>
      </c>
      <c r="G900" s="12">
        <v>0</v>
      </c>
      <c r="H900" s="189">
        <v>0</v>
      </c>
      <c r="I900" s="210"/>
      <c r="J900" s="60">
        <v>0</v>
      </c>
      <c r="K900" s="161">
        <v>0</v>
      </c>
      <c r="L900" s="161">
        <v>1971</v>
      </c>
      <c r="M900" s="161">
        <v>1971</v>
      </c>
      <c r="N900" s="8">
        <v>0</v>
      </c>
      <c r="O900" s="8">
        <v>0</v>
      </c>
      <c r="P900" s="8">
        <v>0</v>
      </c>
      <c r="Q900" s="8">
        <v>0</v>
      </c>
      <c r="R900" s="8">
        <v>0</v>
      </c>
      <c r="S900" s="161">
        <v>0</v>
      </c>
      <c r="T900" s="131" t="s">
        <v>11</v>
      </c>
      <c r="U900" s="199"/>
      <c r="V900" s="1">
        <f t="shared" si="102"/>
        <v>40</v>
      </c>
      <c r="W900" s="6">
        <f t="shared" si="103"/>
        <v>40</v>
      </c>
      <c r="X900" s="23">
        <f t="shared" si="104"/>
        <v>40</v>
      </c>
    </row>
    <row r="901" spans="1:24" s="3" customFormat="1" x14ac:dyDescent="0.25">
      <c r="A901" s="53">
        <v>894</v>
      </c>
      <c r="B901" s="9" t="s">
        <v>793</v>
      </c>
      <c r="C901" s="9" t="s">
        <v>801</v>
      </c>
      <c r="D901" s="9" t="s">
        <v>1519</v>
      </c>
      <c r="E901" s="10">
        <v>6560</v>
      </c>
      <c r="F901" s="10">
        <v>6560</v>
      </c>
      <c r="G901" s="12">
        <v>0</v>
      </c>
      <c r="H901" s="189">
        <v>0</v>
      </c>
      <c r="I901" s="210"/>
      <c r="J901" s="60">
        <v>0</v>
      </c>
      <c r="K901" s="161">
        <v>6560</v>
      </c>
      <c r="L901" s="161">
        <v>6429</v>
      </c>
      <c r="M901" s="161">
        <v>6429</v>
      </c>
      <c r="N901" s="8">
        <v>3106067.5595659353</v>
      </c>
      <c r="O901" s="8">
        <v>4238556.6219081273</v>
      </c>
      <c r="P901" s="8">
        <v>0</v>
      </c>
      <c r="Q901" s="8">
        <v>0</v>
      </c>
      <c r="R901" s="8">
        <v>0</v>
      </c>
      <c r="S901" s="161">
        <v>7344624.1814740626</v>
      </c>
      <c r="T901" s="131" t="s">
        <v>11</v>
      </c>
      <c r="U901" s="199"/>
      <c r="V901" s="1">
        <f t="shared" si="102"/>
        <v>131</v>
      </c>
      <c r="W901" s="6">
        <f t="shared" si="103"/>
        <v>131</v>
      </c>
      <c r="X901" s="23">
        <f t="shared" si="104"/>
        <v>131</v>
      </c>
    </row>
    <row r="902" spans="1:24" s="3" customFormat="1" x14ac:dyDescent="0.25">
      <c r="A902" s="53">
        <v>895</v>
      </c>
      <c r="B902" s="9" t="s">
        <v>793</v>
      </c>
      <c r="C902" s="9" t="s">
        <v>807</v>
      </c>
      <c r="D902" s="9" t="s">
        <v>807</v>
      </c>
      <c r="E902" s="10">
        <v>3502</v>
      </c>
      <c r="F902" s="10">
        <v>3502</v>
      </c>
      <c r="G902" s="12">
        <v>0.68332381496287842</v>
      </c>
      <c r="H902" s="189">
        <v>0</v>
      </c>
      <c r="I902" s="210"/>
      <c r="J902" s="60">
        <v>0</v>
      </c>
      <c r="K902" s="161">
        <v>0</v>
      </c>
      <c r="L902" s="161">
        <v>3432</v>
      </c>
      <c r="M902" s="161">
        <v>3432</v>
      </c>
      <c r="N902" s="8">
        <v>0</v>
      </c>
      <c r="O902" s="8">
        <v>0</v>
      </c>
      <c r="P902" s="8">
        <v>0</v>
      </c>
      <c r="Q902" s="8">
        <v>0</v>
      </c>
      <c r="R902" s="8">
        <v>0</v>
      </c>
      <c r="S902" s="161">
        <v>0</v>
      </c>
      <c r="T902" s="131" t="s">
        <v>11</v>
      </c>
      <c r="U902" s="199"/>
      <c r="V902" s="1">
        <f t="shared" si="102"/>
        <v>70</v>
      </c>
      <c r="W902" s="6">
        <f t="shared" si="103"/>
        <v>70</v>
      </c>
      <c r="X902" s="23">
        <f t="shared" si="104"/>
        <v>70</v>
      </c>
    </row>
    <row r="903" spans="1:24" s="6" customFormat="1" ht="31.5" customHeight="1" x14ac:dyDescent="0.25">
      <c r="A903" s="53">
        <v>896</v>
      </c>
      <c r="B903" s="20" t="s">
        <v>793</v>
      </c>
      <c r="C903" s="20" t="s">
        <v>808</v>
      </c>
      <c r="D903" s="20" t="s">
        <v>808</v>
      </c>
      <c r="E903" s="25">
        <v>3053</v>
      </c>
      <c r="F903" s="25">
        <v>3053</v>
      </c>
      <c r="G903" s="22">
        <v>0.34228627579430065</v>
      </c>
      <c r="H903" s="189">
        <v>0</v>
      </c>
      <c r="I903" s="210"/>
      <c r="J903" s="26">
        <v>0</v>
      </c>
      <c r="K903" s="25">
        <v>1946.94</v>
      </c>
      <c r="L903" s="25">
        <v>2992</v>
      </c>
      <c r="M903" s="25">
        <v>2992</v>
      </c>
      <c r="N903" s="25">
        <v>781171.4105263158</v>
      </c>
      <c r="O903" s="25">
        <v>1368373.9999999998</v>
      </c>
      <c r="P903" s="25">
        <v>2991.94</v>
      </c>
      <c r="Q903" s="25">
        <v>2991.94</v>
      </c>
      <c r="R903" s="25">
        <v>0</v>
      </c>
      <c r="S903" s="18">
        <v>2149545.4105263157</v>
      </c>
      <c r="T903" s="72"/>
      <c r="U903" s="199"/>
      <c r="V903" s="1">
        <f t="shared" si="102"/>
        <v>61</v>
      </c>
      <c r="W903" s="6">
        <f t="shared" si="103"/>
        <v>61</v>
      </c>
      <c r="X903" s="23">
        <f t="shared" si="104"/>
        <v>61</v>
      </c>
    </row>
    <row r="904" spans="1:24" s="3" customFormat="1" x14ac:dyDescent="0.25">
      <c r="A904" s="53">
        <v>897</v>
      </c>
      <c r="B904" s="9" t="s">
        <v>793</v>
      </c>
      <c r="C904" s="9" t="s">
        <v>811</v>
      </c>
      <c r="D904" s="9" t="s">
        <v>811</v>
      </c>
      <c r="E904" s="10">
        <v>2791</v>
      </c>
      <c r="F904" s="10">
        <v>2791</v>
      </c>
      <c r="G904" s="12">
        <v>0.64421354353278393</v>
      </c>
      <c r="H904" s="189">
        <v>0</v>
      </c>
      <c r="I904" s="210"/>
      <c r="J904" s="60">
        <v>0</v>
      </c>
      <c r="K904" s="161">
        <v>0</v>
      </c>
      <c r="L904" s="161">
        <v>2735</v>
      </c>
      <c r="M904" s="161">
        <v>2735</v>
      </c>
      <c r="N904" s="8">
        <v>0</v>
      </c>
      <c r="O904" s="8">
        <v>0</v>
      </c>
      <c r="P904" s="8">
        <v>0</v>
      </c>
      <c r="Q904" s="8">
        <v>0</v>
      </c>
      <c r="R904" s="8">
        <v>0</v>
      </c>
      <c r="S904" s="161">
        <v>0</v>
      </c>
      <c r="T904" s="131" t="s">
        <v>11</v>
      </c>
      <c r="U904" s="199"/>
      <c r="V904" s="1">
        <f t="shared" si="102"/>
        <v>56</v>
      </c>
      <c r="W904" s="6">
        <f t="shared" si="103"/>
        <v>56</v>
      </c>
      <c r="X904" s="23">
        <f t="shared" si="104"/>
        <v>56</v>
      </c>
    </row>
    <row r="905" spans="1:24" s="3" customFormat="1" x14ac:dyDescent="0.25">
      <c r="A905" s="53">
        <v>898</v>
      </c>
      <c r="B905" s="9" t="s">
        <v>793</v>
      </c>
      <c r="C905" s="9" t="s">
        <v>812</v>
      </c>
      <c r="D905" s="9" t="s">
        <v>812</v>
      </c>
      <c r="E905" s="10">
        <v>2476</v>
      </c>
      <c r="F905" s="10">
        <v>2476</v>
      </c>
      <c r="G905" s="12">
        <v>0.17205169628432956</v>
      </c>
      <c r="H905" s="189">
        <v>0</v>
      </c>
      <c r="I905" s="210"/>
      <c r="J905" s="60">
        <v>0</v>
      </c>
      <c r="K905" s="161">
        <v>0</v>
      </c>
      <c r="L905" s="161">
        <v>2426</v>
      </c>
      <c r="M905" s="161">
        <v>2426</v>
      </c>
      <c r="N905" s="8">
        <v>0</v>
      </c>
      <c r="O905" s="8">
        <v>0</v>
      </c>
      <c r="P905" s="8">
        <v>0</v>
      </c>
      <c r="Q905" s="8">
        <v>0</v>
      </c>
      <c r="R905" s="8">
        <v>0</v>
      </c>
      <c r="S905" s="161">
        <v>0</v>
      </c>
      <c r="T905" s="131" t="s">
        <v>11</v>
      </c>
      <c r="U905" s="199"/>
      <c r="V905" s="1">
        <f t="shared" si="102"/>
        <v>50</v>
      </c>
      <c r="W905" s="6">
        <f t="shared" si="103"/>
        <v>50</v>
      </c>
      <c r="X905" s="23">
        <f t="shared" si="104"/>
        <v>50</v>
      </c>
    </row>
    <row r="906" spans="1:24" s="3" customFormat="1" x14ac:dyDescent="0.25">
      <c r="A906" s="53">
        <v>899</v>
      </c>
      <c r="B906" s="9" t="s">
        <v>793</v>
      </c>
      <c r="C906" s="9" t="s">
        <v>509</v>
      </c>
      <c r="D906" s="9" t="s">
        <v>823</v>
      </c>
      <c r="E906" s="10">
        <v>2453</v>
      </c>
      <c r="F906" s="10">
        <v>2453</v>
      </c>
      <c r="G906" s="12">
        <v>0.43783122706889521</v>
      </c>
      <c r="H906" s="189">
        <v>0</v>
      </c>
      <c r="I906" s="210"/>
      <c r="J906" s="58">
        <v>0</v>
      </c>
      <c r="K906" s="8">
        <v>0</v>
      </c>
      <c r="L906" s="8">
        <v>2404</v>
      </c>
      <c r="M906" s="8">
        <v>2404</v>
      </c>
      <c r="N906" s="8">
        <v>0</v>
      </c>
      <c r="O906" s="8">
        <v>0</v>
      </c>
      <c r="P906" s="8">
        <v>0</v>
      </c>
      <c r="Q906" s="8">
        <v>0</v>
      </c>
      <c r="R906" s="8">
        <v>0</v>
      </c>
      <c r="S906" s="161">
        <v>0</v>
      </c>
      <c r="T906" s="131" t="s">
        <v>11</v>
      </c>
      <c r="U906" s="199"/>
      <c r="V906" s="1">
        <f t="shared" si="102"/>
        <v>49</v>
      </c>
      <c r="W906" s="6">
        <f t="shared" si="103"/>
        <v>49</v>
      </c>
      <c r="X906" s="23">
        <f t="shared" si="104"/>
        <v>49</v>
      </c>
    </row>
    <row r="907" spans="1:24" x14ac:dyDescent="0.25">
      <c r="A907" s="53">
        <v>900</v>
      </c>
      <c r="B907" s="9" t="s">
        <v>793</v>
      </c>
      <c r="C907" s="9" t="s">
        <v>816</v>
      </c>
      <c r="D907" s="9" t="s">
        <v>1646</v>
      </c>
      <c r="E907" s="21">
        <v>2656</v>
      </c>
      <c r="F907" s="21">
        <v>2656</v>
      </c>
      <c r="G907" s="22">
        <v>0.08</v>
      </c>
      <c r="H907" s="189">
        <v>0</v>
      </c>
      <c r="I907" s="210"/>
      <c r="J907" s="12">
        <v>0</v>
      </c>
      <c r="K907" s="25">
        <v>2443.52</v>
      </c>
      <c r="L907" s="8">
        <v>2603</v>
      </c>
      <c r="M907" s="8">
        <v>2603</v>
      </c>
      <c r="N907" s="25">
        <v>722140.37946428568</v>
      </c>
      <c r="O907" s="25">
        <v>1576930.8730158731</v>
      </c>
      <c r="P907" s="25">
        <v>0</v>
      </c>
      <c r="Q907" s="25">
        <v>0</v>
      </c>
      <c r="R907" s="8">
        <v>0</v>
      </c>
      <c r="S907" s="161">
        <v>2299071.2524801586</v>
      </c>
      <c r="T907" s="131" t="s">
        <v>11</v>
      </c>
      <c r="U907" s="199"/>
      <c r="V907" s="1">
        <f t="shared" si="102"/>
        <v>53</v>
      </c>
      <c r="W907" s="6">
        <f t="shared" si="103"/>
        <v>53</v>
      </c>
      <c r="X907" s="7">
        <f t="shared" si="104"/>
        <v>53</v>
      </c>
    </row>
    <row r="908" spans="1:24" s="3" customFormat="1" x14ac:dyDescent="0.25">
      <c r="A908" s="53">
        <v>901</v>
      </c>
      <c r="B908" s="9" t="s">
        <v>793</v>
      </c>
      <c r="C908" s="9" t="s">
        <v>817</v>
      </c>
      <c r="D908" s="9" t="s">
        <v>817</v>
      </c>
      <c r="E908" s="10">
        <v>2084</v>
      </c>
      <c r="F908" s="10">
        <v>2084</v>
      </c>
      <c r="G908" s="12">
        <v>0.46689059500959695</v>
      </c>
      <c r="H908" s="189">
        <v>0</v>
      </c>
      <c r="I908" s="210"/>
      <c r="J908" s="60">
        <v>0</v>
      </c>
      <c r="K908" s="161">
        <v>0</v>
      </c>
      <c r="L908" s="161">
        <v>2042</v>
      </c>
      <c r="M908" s="161">
        <v>2042</v>
      </c>
      <c r="N908" s="8">
        <v>0</v>
      </c>
      <c r="O908" s="8">
        <v>0</v>
      </c>
      <c r="P908" s="8">
        <v>0</v>
      </c>
      <c r="Q908" s="8">
        <v>0</v>
      </c>
      <c r="R908" s="8">
        <v>0</v>
      </c>
      <c r="S908" s="161">
        <v>0</v>
      </c>
      <c r="T908" s="131" t="s">
        <v>11</v>
      </c>
      <c r="U908" s="199"/>
      <c r="V908" s="1">
        <f t="shared" si="102"/>
        <v>42</v>
      </c>
      <c r="W908" s="6">
        <f t="shared" si="103"/>
        <v>42</v>
      </c>
      <c r="X908" s="23">
        <f t="shared" si="104"/>
        <v>42</v>
      </c>
    </row>
    <row r="909" spans="1:24" s="3" customFormat="1" x14ac:dyDescent="0.25">
      <c r="A909" s="53">
        <v>902</v>
      </c>
      <c r="B909" s="9" t="s">
        <v>793</v>
      </c>
      <c r="C909" s="9" t="s">
        <v>818</v>
      </c>
      <c r="D909" s="9" t="s">
        <v>818</v>
      </c>
      <c r="E909" s="10">
        <v>2074</v>
      </c>
      <c r="F909" s="10">
        <v>2074</v>
      </c>
      <c r="G909" s="12">
        <v>0</v>
      </c>
      <c r="H909" s="189">
        <v>0</v>
      </c>
      <c r="I909" s="210"/>
      <c r="J909" s="58">
        <v>0</v>
      </c>
      <c r="K909" s="8">
        <v>0</v>
      </c>
      <c r="L909" s="8">
        <v>2033</v>
      </c>
      <c r="M909" s="8">
        <v>2033</v>
      </c>
      <c r="N909" s="8">
        <v>0</v>
      </c>
      <c r="O909" s="8">
        <v>0</v>
      </c>
      <c r="P909" s="8">
        <v>0</v>
      </c>
      <c r="Q909" s="8">
        <v>0</v>
      </c>
      <c r="R909" s="8">
        <v>0</v>
      </c>
      <c r="S909" s="161">
        <v>0</v>
      </c>
      <c r="T909" s="131" t="s">
        <v>11</v>
      </c>
      <c r="U909" s="199"/>
      <c r="V909" s="1">
        <f t="shared" si="102"/>
        <v>41</v>
      </c>
      <c r="W909" s="6">
        <f t="shared" si="103"/>
        <v>41</v>
      </c>
      <c r="X909" s="23">
        <f t="shared" si="104"/>
        <v>41</v>
      </c>
    </row>
    <row r="910" spans="1:24" s="3" customFormat="1" x14ac:dyDescent="0.25">
      <c r="A910" s="53">
        <v>903</v>
      </c>
      <c r="B910" s="9" t="s">
        <v>793</v>
      </c>
      <c r="C910" s="9" t="s">
        <v>819</v>
      </c>
      <c r="D910" s="9" t="s">
        <v>819</v>
      </c>
      <c r="E910" s="10">
        <v>2063</v>
      </c>
      <c r="F910" s="10">
        <v>2063</v>
      </c>
      <c r="G910" s="12">
        <v>0.80562287930198739</v>
      </c>
      <c r="H910" s="189">
        <v>0</v>
      </c>
      <c r="I910" s="210"/>
      <c r="J910" s="58">
        <v>0</v>
      </c>
      <c r="K910" s="8">
        <v>0</v>
      </c>
      <c r="L910" s="8">
        <v>2022</v>
      </c>
      <c r="M910" s="8">
        <v>2022</v>
      </c>
      <c r="N910" s="8">
        <v>0</v>
      </c>
      <c r="O910" s="8">
        <v>0</v>
      </c>
      <c r="P910" s="8">
        <v>0</v>
      </c>
      <c r="Q910" s="8">
        <v>0</v>
      </c>
      <c r="R910" s="8">
        <v>0</v>
      </c>
      <c r="S910" s="161">
        <v>0</v>
      </c>
      <c r="T910" s="131" t="s">
        <v>11</v>
      </c>
      <c r="U910" s="199"/>
      <c r="V910" s="1">
        <f t="shared" si="102"/>
        <v>41</v>
      </c>
      <c r="W910" s="6">
        <f t="shared" si="103"/>
        <v>41</v>
      </c>
      <c r="X910" s="23">
        <f t="shared" si="104"/>
        <v>41</v>
      </c>
    </row>
    <row r="911" spans="1:24" s="3" customFormat="1" x14ac:dyDescent="0.25">
      <c r="A911" s="53">
        <v>904</v>
      </c>
      <c r="B911" s="9" t="s">
        <v>793</v>
      </c>
      <c r="C911" s="9" t="s">
        <v>1446</v>
      </c>
      <c r="D911" s="9" t="s">
        <v>1460</v>
      </c>
      <c r="E911" s="10">
        <v>4139</v>
      </c>
      <c r="F911" s="10">
        <v>4139</v>
      </c>
      <c r="G911" s="12">
        <v>0</v>
      </c>
      <c r="H911" s="189">
        <v>0</v>
      </c>
      <c r="I911" s="210"/>
      <c r="J911" s="58">
        <v>0</v>
      </c>
      <c r="K911" s="8">
        <v>4139</v>
      </c>
      <c r="L911" s="8">
        <v>4139</v>
      </c>
      <c r="M911" s="8">
        <v>4139</v>
      </c>
      <c r="N911" s="8">
        <v>3645833.1682547643</v>
      </c>
      <c r="O911" s="8">
        <v>8708272.1205850001</v>
      </c>
      <c r="P911" s="8">
        <v>4139</v>
      </c>
      <c r="Q911" s="8">
        <v>4139</v>
      </c>
      <c r="R911" s="8">
        <v>8708272.1205850001</v>
      </c>
      <c r="S911" s="161">
        <v>21062377.409424767</v>
      </c>
      <c r="T911" s="131"/>
      <c r="U911" s="218" t="s">
        <v>1715</v>
      </c>
      <c r="V911" s="1">
        <f t="shared" si="102"/>
        <v>83</v>
      </c>
      <c r="W911" s="6">
        <f t="shared" si="103"/>
        <v>83</v>
      </c>
      <c r="X911" s="23">
        <f t="shared" si="104"/>
        <v>83</v>
      </c>
    </row>
    <row r="912" spans="1:24" s="3" customFormat="1" x14ac:dyDescent="0.25">
      <c r="A912" s="53">
        <v>905</v>
      </c>
      <c r="B912" s="9" t="s">
        <v>793</v>
      </c>
      <c r="C912" s="9" t="s">
        <v>1447</v>
      </c>
      <c r="D912" s="9" t="s">
        <v>1461</v>
      </c>
      <c r="E912" s="10">
        <v>3668</v>
      </c>
      <c r="F912" s="10">
        <v>3668</v>
      </c>
      <c r="G912" s="12">
        <v>0</v>
      </c>
      <c r="H912" s="189">
        <v>0</v>
      </c>
      <c r="I912" s="210"/>
      <c r="J912" s="58">
        <v>0</v>
      </c>
      <c r="K912" s="8">
        <v>3668</v>
      </c>
      <c r="L912" s="8">
        <v>3668</v>
      </c>
      <c r="M912" s="8">
        <v>3668</v>
      </c>
      <c r="N912" s="8">
        <v>9662655.8790771682</v>
      </c>
      <c r="O912" s="8">
        <v>7381629.6865552906</v>
      </c>
      <c r="P912" s="8">
        <v>3668</v>
      </c>
      <c r="Q912" s="8">
        <v>3668</v>
      </c>
      <c r="R912" s="8">
        <v>7381629.6865552906</v>
      </c>
      <c r="S912" s="161">
        <v>24425915.252187751</v>
      </c>
      <c r="T912" s="131"/>
      <c r="U912" s="218" t="s">
        <v>1715</v>
      </c>
      <c r="V912" s="1">
        <f t="shared" si="102"/>
        <v>73</v>
      </c>
      <c r="W912" s="6">
        <f t="shared" si="103"/>
        <v>73</v>
      </c>
      <c r="X912" s="23">
        <f t="shared" si="104"/>
        <v>73</v>
      </c>
    </row>
    <row r="913" spans="1:24" s="3" customFormat="1" x14ac:dyDescent="0.25">
      <c r="A913" s="53">
        <v>906</v>
      </c>
      <c r="B913" s="9" t="s">
        <v>793</v>
      </c>
      <c r="C913" s="9" t="s">
        <v>778</v>
      </c>
      <c r="D913" s="9" t="s">
        <v>1462</v>
      </c>
      <c r="E913" s="21">
        <v>2982</v>
      </c>
      <c r="F913" s="21">
        <v>2982</v>
      </c>
      <c r="G913" s="12">
        <v>0.30780000000000002</v>
      </c>
      <c r="H913" s="189">
        <v>0</v>
      </c>
      <c r="I913" s="210"/>
      <c r="J913" s="60">
        <v>0</v>
      </c>
      <c r="K913" s="161">
        <v>2064</v>
      </c>
      <c r="L913" s="161">
        <v>2982</v>
      </c>
      <c r="M913" s="161">
        <v>2982</v>
      </c>
      <c r="N913" s="8">
        <v>6129563.7349768877</v>
      </c>
      <c r="O913" s="8">
        <v>7515727.9628252788</v>
      </c>
      <c r="P913" s="8">
        <v>2982</v>
      </c>
      <c r="Q913" s="8">
        <v>2982</v>
      </c>
      <c r="R913" s="8">
        <v>7515727.9628252788</v>
      </c>
      <c r="S913" s="161">
        <v>21161019.660627447</v>
      </c>
      <c r="T913" s="131"/>
      <c r="U913" s="218" t="s">
        <v>1715</v>
      </c>
      <c r="V913" s="1">
        <f t="shared" si="102"/>
        <v>60</v>
      </c>
      <c r="W913" s="6">
        <f t="shared" si="103"/>
        <v>60</v>
      </c>
      <c r="X913" s="23">
        <f t="shared" si="104"/>
        <v>60</v>
      </c>
    </row>
    <row r="914" spans="1:24" s="3" customFormat="1" ht="21" x14ac:dyDescent="0.25">
      <c r="A914" s="53">
        <v>907</v>
      </c>
      <c r="B914" s="9" t="s">
        <v>793</v>
      </c>
      <c r="C914" s="9" t="s">
        <v>1449</v>
      </c>
      <c r="D914" s="9" t="s">
        <v>1464</v>
      </c>
      <c r="E914" s="10">
        <v>2707</v>
      </c>
      <c r="F914" s="10">
        <v>2707</v>
      </c>
      <c r="G914" s="12">
        <v>0</v>
      </c>
      <c r="H914" s="189">
        <v>0</v>
      </c>
      <c r="I914" s="210"/>
      <c r="J914" s="60">
        <v>0</v>
      </c>
      <c r="K914" s="161">
        <v>2707</v>
      </c>
      <c r="L914" s="161">
        <v>2707</v>
      </c>
      <c r="M914" s="161">
        <v>2707</v>
      </c>
      <c r="N914" s="8">
        <v>19063743.358892437</v>
      </c>
      <c r="O914" s="8">
        <v>5101692.4074074076</v>
      </c>
      <c r="P914" s="8">
        <v>2707</v>
      </c>
      <c r="Q914" s="8">
        <v>2707</v>
      </c>
      <c r="R914" s="8">
        <v>5101692.4074074076</v>
      </c>
      <c r="S914" s="161">
        <v>29267128.173707251</v>
      </c>
      <c r="T914" s="131"/>
      <c r="U914" s="218" t="s">
        <v>1715</v>
      </c>
      <c r="V914" s="1">
        <f t="shared" si="102"/>
        <v>54</v>
      </c>
      <c r="W914" s="6">
        <f t="shared" si="103"/>
        <v>54</v>
      </c>
      <c r="X914" s="23">
        <f t="shared" si="104"/>
        <v>54</v>
      </c>
    </row>
    <row r="915" spans="1:24" s="3" customFormat="1" x14ac:dyDescent="0.25">
      <c r="A915" s="53">
        <v>908</v>
      </c>
      <c r="B915" s="9" t="s">
        <v>793</v>
      </c>
      <c r="C915" s="9" t="s">
        <v>1450</v>
      </c>
      <c r="D915" s="9" t="s">
        <v>1465</v>
      </c>
      <c r="E915" s="21">
        <v>2455</v>
      </c>
      <c r="F915" s="21">
        <v>2455</v>
      </c>
      <c r="G915" s="12">
        <v>0</v>
      </c>
      <c r="H915" s="189">
        <v>0</v>
      </c>
      <c r="I915" s="210"/>
      <c r="J915" s="60">
        <v>0</v>
      </c>
      <c r="K915" s="161">
        <v>2455</v>
      </c>
      <c r="L915" s="161">
        <v>2455</v>
      </c>
      <c r="M915" s="161">
        <v>2455</v>
      </c>
      <c r="N915" s="8">
        <v>12215261.666666668</v>
      </c>
      <c r="O915" s="8">
        <v>20844995.833333336</v>
      </c>
      <c r="P915" s="8">
        <v>2455</v>
      </c>
      <c r="Q915" s="8">
        <v>2455</v>
      </c>
      <c r="R915" s="8">
        <v>20844995.833333336</v>
      </c>
      <c r="S915" s="161">
        <v>53905253.333333343</v>
      </c>
      <c r="T915" s="131"/>
      <c r="U915" s="218" t="s">
        <v>1715</v>
      </c>
      <c r="V915" s="1">
        <f t="shared" si="102"/>
        <v>49</v>
      </c>
      <c r="W915" s="6">
        <f t="shared" si="103"/>
        <v>49</v>
      </c>
      <c r="X915" s="23">
        <f t="shared" si="104"/>
        <v>49</v>
      </c>
    </row>
    <row r="916" spans="1:24" s="3" customFormat="1" x14ac:dyDescent="0.25">
      <c r="A916" s="53">
        <v>909</v>
      </c>
      <c r="B916" s="9" t="s">
        <v>793</v>
      </c>
      <c r="C916" s="9" t="s">
        <v>1451</v>
      </c>
      <c r="D916" s="9" t="s">
        <v>1466</v>
      </c>
      <c r="E916" s="10">
        <v>2275</v>
      </c>
      <c r="F916" s="10">
        <v>2275</v>
      </c>
      <c r="G916" s="12">
        <v>0.13930000000000001</v>
      </c>
      <c r="H916" s="189">
        <v>0</v>
      </c>
      <c r="I916" s="210"/>
      <c r="J916" s="58">
        <v>0</v>
      </c>
      <c r="K916" s="8">
        <v>1958</v>
      </c>
      <c r="L916" s="8">
        <v>2275</v>
      </c>
      <c r="M916" s="8">
        <v>2275</v>
      </c>
      <c r="N916" s="8">
        <v>2510568.0851581506</v>
      </c>
      <c r="O916" s="8">
        <v>5992073.0200945633</v>
      </c>
      <c r="P916" s="8">
        <v>2275</v>
      </c>
      <c r="Q916" s="8">
        <v>2275</v>
      </c>
      <c r="R916" s="8">
        <v>5992073.0200945633</v>
      </c>
      <c r="S916" s="161">
        <v>14494714.125347275</v>
      </c>
      <c r="T916" s="131"/>
      <c r="U916" s="218" t="s">
        <v>1715</v>
      </c>
      <c r="V916" s="1">
        <f t="shared" si="102"/>
        <v>46</v>
      </c>
      <c r="W916" s="6">
        <f t="shared" si="103"/>
        <v>46</v>
      </c>
      <c r="X916" s="23">
        <f t="shared" si="104"/>
        <v>46</v>
      </c>
    </row>
    <row r="917" spans="1:24" s="3" customFormat="1" x14ac:dyDescent="0.25">
      <c r="A917" s="53">
        <v>910</v>
      </c>
      <c r="B917" s="9" t="s">
        <v>793</v>
      </c>
      <c r="C917" s="9" t="s">
        <v>1452</v>
      </c>
      <c r="D917" s="9" t="s">
        <v>1467</v>
      </c>
      <c r="E917" s="10">
        <v>2557</v>
      </c>
      <c r="F917" s="10">
        <v>2557</v>
      </c>
      <c r="G917" s="12">
        <v>0</v>
      </c>
      <c r="H917" s="189">
        <v>0</v>
      </c>
      <c r="I917" s="210"/>
      <c r="J917" s="60">
        <v>0</v>
      </c>
      <c r="K917" s="161">
        <v>2557</v>
      </c>
      <c r="L917" s="161">
        <v>2557</v>
      </c>
      <c r="M917" s="161">
        <v>2557</v>
      </c>
      <c r="N917" s="8">
        <v>9940560.8606645241</v>
      </c>
      <c r="O917" s="8">
        <v>9301194.4235364385</v>
      </c>
      <c r="P917" s="8">
        <v>2557</v>
      </c>
      <c r="Q917" s="8">
        <v>2557</v>
      </c>
      <c r="R917" s="8">
        <v>9301194.4235364385</v>
      </c>
      <c r="S917" s="161">
        <v>28542949.707737401</v>
      </c>
      <c r="T917" s="131"/>
      <c r="U917" s="218" t="s">
        <v>1715</v>
      </c>
      <c r="V917" s="1">
        <f t="shared" si="102"/>
        <v>51</v>
      </c>
      <c r="W917" s="6">
        <f t="shared" si="103"/>
        <v>51</v>
      </c>
      <c r="X917" s="23">
        <f t="shared" si="104"/>
        <v>51</v>
      </c>
    </row>
    <row r="918" spans="1:24" s="3" customFormat="1" x14ac:dyDescent="0.25">
      <c r="A918" s="53">
        <v>911</v>
      </c>
      <c r="B918" s="9" t="s">
        <v>793</v>
      </c>
      <c r="C918" s="9" t="s">
        <v>113</v>
      </c>
      <c r="D918" s="9" t="s">
        <v>1468</v>
      </c>
      <c r="E918" s="10">
        <v>2277</v>
      </c>
      <c r="F918" s="10">
        <v>2277</v>
      </c>
      <c r="G918" s="12">
        <v>0</v>
      </c>
      <c r="H918" s="189">
        <v>0</v>
      </c>
      <c r="I918" s="210"/>
      <c r="J918" s="60">
        <v>0</v>
      </c>
      <c r="K918" s="161">
        <v>2277</v>
      </c>
      <c r="L918" s="161">
        <v>2277</v>
      </c>
      <c r="M918" s="161">
        <v>2277</v>
      </c>
      <c r="N918" s="8">
        <v>4721689.272413793</v>
      </c>
      <c r="O918" s="8">
        <v>1968621.6769067796</v>
      </c>
      <c r="P918" s="8">
        <v>2277</v>
      </c>
      <c r="Q918" s="8">
        <v>2277</v>
      </c>
      <c r="R918" s="8">
        <v>1968621.6769067796</v>
      </c>
      <c r="S918" s="161">
        <v>8658932.6262273528</v>
      </c>
      <c r="T918" s="131"/>
      <c r="U918" s="218" t="s">
        <v>1715</v>
      </c>
      <c r="V918" s="1">
        <f t="shared" si="102"/>
        <v>46</v>
      </c>
      <c r="W918" s="6">
        <f t="shared" si="103"/>
        <v>46</v>
      </c>
      <c r="X918" s="23">
        <f t="shared" si="104"/>
        <v>46</v>
      </c>
    </row>
    <row r="919" spans="1:24" s="3" customFormat="1" x14ac:dyDescent="0.25">
      <c r="A919" s="53">
        <v>912</v>
      </c>
      <c r="B919" s="9" t="s">
        <v>793</v>
      </c>
      <c r="C919" s="9" t="s">
        <v>1453</v>
      </c>
      <c r="D919" s="9" t="s">
        <v>1469</v>
      </c>
      <c r="E919" s="10">
        <v>2265</v>
      </c>
      <c r="F919" s="10">
        <v>2265</v>
      </c>
      <c r="G919" s="12">
        <v>0</v>
      </c>
      <c r="H919" s="189">
        <v>0</v>
      </c>
      <c r="I919" s="210"/>
      <c r="J919" s="60">
        <v>0</v>
      </c>
      <c r="K919" s="161">
        <v>2265</v>
      </c>
      <c r="L919" s="161">
        <v>2265</v>
      </c>
      <c r="M919" s="161">
        <v>2265</v>
      </c>
      <c r="N919" s="8">
        <v>2095125</v>
      </c>
      <c r="O919" s="8">
        <v>2249229.6515151514</v>
      </c>
      <c r="P919" s="8">
        <v>2265</v>
      </c>
      <c r="Q919" s="8">
        <v>2265</v>
      </c>
      <c r="R919" s="8">
        <v>2249229.6515151514</v>
      </c>
      <c r="S919" s="161">
        <v>6593584.3030303027</v>
      </c>
      <c r="T919" s="131"/>
      <c r="U919" s="218" t="s">
        <v>1715</v>
      </c>
      <c r="V919" s="1">
        <f t="shared" si="102"/>
        <v>45</v>
      </c>
      <c r="W919" s="6">
        <f t="shared" si="103"/>
        <v>45</v>
      </c>
      <c r="X919" s="23">
        <f t="shared" si="104"/>
        <v>45</v>
      </c>
    </row>
    <row r="920" spans="1:24" s="3" customFormat="1" x14ac:dyDescent="0.25">
      <c r="A920" s="53">
        <v>913</v>
      </c>
      <c r="B920" s="9" t="s">
        <v>793</v>
      </c>
      <c r="C920" s="9" t="s">
        <v>1454</v>
      </c>
      <c r="D920" s="9" t="s">
        <v>1470</v>
      </c>
      <c r="E920" s="10">
        <v>2267</v>
      </c>
      <c r="F920" s="10">
        <v>2267</v>
      </c>
      <c r="G920" s="12">
        <v>0.92749999999999999</v>
      </c>
      <c r="H920" s="189">
        <v>0</v>
      </c>
      <c r="I920" s="210"/>
      <c r="J920" s="60">
        <v>0</v>
      </c>
      <c r="K920" s="161">
        <v>164</v>
      </c>
      <c r="L920" s="161">
        <v>2267</v>
      </c>
      <c r="M920" s="161">
        <v>2267</v>
      </c>
      <c r="N920" s="8">
        <v>151700</v>
      </c>
      <c r="O920" s="8">
        <v>3615758.9753401363</v>
      </c>
      <c r="P920" s="8">
        <v>2267</v>
      </c>
      <c r="Q920" s="8">
        <v>2267</v>
      </c>
      <c r="R920" s="8">
        <v>3615758.9753401363</v>
      </c>
      <c r="S920" s="161">
        <v>7383217.9506802727</v>
      </c>
      <c r="T920" s="131"/>
      <c r="U920" s="218" t="s">
        <v>1715</v>
      </c>
      <c r="V920" s="1">
        <f t="shared" si="102"/>
        <v>45</v>
      </c>
      <c r="W920" s="6">
        <f t="shared" si="103"/>
        <v>45</v>
      </c>
      <c r="X920" s="23">
        <f t="shared" si="104"/>
        <v>45</v>
      </c>
    </row>
    <row r="921" spans="1:24" s="3" customFormat="1" x14ac:dyDescent="0.25">
      <c r="A921" s="53">
        <v>914</v>
      </c>
      <c r="B921" s="9" t="s">
        <v>793</v>
      </c>
      <c r="C921" s="9" t="s">
        <v>1455</v>
      </c>
      <c r="D921" s="9" t="s">
        <v>1471</v>
      </c>
      <c r="E921" s="10">
        <v>3321</v>
      </c>
      <c r="F921" s="10">
        <v>3321</v>
      </c>
      <c r="G921" s="12">
        <v>0</v>
      </c>
      <c r="H921" s="189">
        <v>0</v>
      </c>
      <c r="I921" s="210"/>
      <c r="J921" s="60">
        <v>0</v>
      </c>
      <c r="K921" s="161">
        <v>3321</v>
      </c>
      <c r="L921" s="161">
        <v>3321</v>
      </c>
      <c r="M921" s="161">
        <v>3321</v>
      </c>
      <c r="N921" s="8">
        <v>5779243.9384615384</v>
      </c>
      <c r="O921" s="8">
        <v>4155552.0000000005</v>
      </c>
      <c r="P921" s="8">
        <v>3321</v>
      </c>
      <c r="Q921" s="8">
        <v>3321</v>
      </c>
      <c r="R921" s="8">
        <v>4155552.0000000005</v>
      </c>
      <c r="S921" s="161">
        <v>14090347.938461538</v>
      </c>
      <c r="T921" s="131"/>
      <c r="U921" s="218" t="s">
        <v>1715</v>
      </c>
      <c r="V921" s="1">
        <f t="shared" si="102"/>
        <v>66</v>
      </c>
      <c r="W921" s="6">
        <f t="shared" si="103"/>
        <v>66</v>
      </c>
      <c r="X921" s="23">
        <f t="shared" si="104"/>
        <v>66</v>
      </c>
    </row>
    <row r="922" spans="1:24" s="3" customFormat="1" x14ac:dyDescent="0.25">
      <c r="A922" s="53">
        <v>915</v>
      </c>
      <c r="B922" s="9" t="s">
        <v>793</v>
      </c>
      <c r="C922" s="9" t="s">
        <v>1456</v>
      </c>
      <c r="D922" s="9" t="s">
        <v>1472</v>
      </c>
      <c r="E922" s="10">
        <v>2624</v>
      </c>
      <c r="F922" s="10">
        <v>2624</v>
      </c>
      <c r="G922" s="12">
        <v>0</v>
      </c>
      <c r="H922" s="189">
        <v>0</v>
      </c>
      <c r="I922" s="210"/>
      <c r="J922" s="60">
        <v>0</v>
      </c>
      <c r="K922" s="161">
        <v>2624</v>
      </c>
      <c r="L922" s="161">
        <v>2624</v>
      </c>
      <c r="M922" s="161">
        <v>2624</v>
      </c>
      <c r="N922" s="8">
        <v>6804434.6930693071</v>
      </c>
      <c r="O922" s="8">
        <v>3965870.7117552338</v>
      </c>
      <c r="P922" s="8">
        <v>2624</v>
      </c>
      <c r="Q922" s="8">
        <v>2624</v>
      </c>
      <c r="R922" s="8">
        <v>3965870.7117552338</v>
      </c>
      <c r="S922" s="161">
        <v>14736176.116579775</v>
      </c>
      <c r="T922" s="131"/>
      <c r="U922" s="218" t="s">
        <v>1715</v>
      </c>
      <c r="V922" s="1">
        <f t="shared" si="102"/>
        <v>52</v>
      </c>
      <c r="W922" s="6">
        <f t="shared" si="103"/>
        <v>52</v>
      </c>
      <c r="X922" s="23">
        <f t="shared" si="104"/>
        <v>52</v>
      </c>
    </row>
    <row r="923" spans="1:24" s="3" customFormat="1" x14ac:dyDescent="0.25">
      <c r="A923" s="53">
        <v>916</v>
      </c>
      <c r="B923" s="9" t="s">
        <v>793</v>
      </c>
      <c r="C923" s="9" t="s">
        <v>1457</v>
      </c>
      <c r="D923" s="9" t="s">
        <v>1473</v>
      </c>
      <c r="E923" s="10">
        <v>3465</v>
      </c>
      <c r="F923" s="10">
        <v>3465</v>
      </c>
      <c r="G923" s="12">
        <v>0</v>
      </c>
      <c r="H923" s="189">
        <v>0</v>
      </c>
      <c r="I923" s="210"/>
      <c r="J923" s="58">
        <v>0</v>
      </c>
      <c r="K923" s="8">
        <v>3465</v>
      </c>
      <c r="L923" s="8">
        <v>3465</v>
      </c>
      <c r="M923" s="8">
        <v>3465</v>
      </c>
      <c r="N923" s="8">
        <v>9282510.4987212289</v>
      </c>
      <c r="O923" s="8">
        <v>6326267.2098214282</v>
      </c>
      <c r="P923" s="8">
        <v>3465</v>
      </c>
      <c r="Q923" s="8">
        <v>3465</v>
      </c>
      <c r="R923" s="8">
        <v>6326267.2098214282</v>
      </c>
      <c r="S923" s="161">
        <v>21935044.918364085</v>
      </c>
      <c r="T923" s="131"/>
      <c r="U923" s="218" t="s">
        <v>1715</v>
      </c>
      <c r="V923" s="1">
        <f t="shared" si="102"/>
        <v>69</v>
      </c>
      <c r="W923" s="6">
        <f t="shared" si="103"/>
        <v>69</v>
      </c>
      <c r="X923" s="23">
        <f t="shared" si="104"/>
        <v>69</v>
      </c>
    </row>
    <row r="924" spans="1:24" s="3" customFormat="1" x14ac:dyDescent="0.25">
      <c r="A924" s="53">
        <v>917</v>
      </c>
      <c r="B924" s="9" t="s">
        <v>793</v>
      </c>
      <c r="C924" s="9" t="s">
        <v>1458</v>
      </c>
      <c r="D924" s="9" t="s">
        <v>1474</v>
      </c>
      <c r="E924" s="10">
        <v>2544</v>
      </c>
      <c r="F924" s="10">
        <v>2544</v>
      </c>
      <c r="G924" s="12">
        <v>0</v>
      </c>
      <c r="H924" s="189">
        <v>0</v>
      </c>
      <c r="I924" s="210"/>
      <c r="J924" s="60">
        <v>0</v>
      </c>
      <c r="K924" s="161">
        <v>2544</v>
      </c>
      <c r="L924" s="161">
        <v>2544</v>
      </c>
      <c r="M924" s="161">
        <v>2544</v>
      </c>
      <c r="N924" s="8">
        <v>3125670.3360000001</v>
      </c>
      <c r="O924" s="8">
        <v>5819424.1571709234</v>
      </c>
      <c r="P924" s="8">
        <v>2544</v>
      </c>
      <c r="Q924" s="8">
        <v>2544</v>
      </c>
      <c r="R924" s="8">
        <v>5819424.1571709234</v>
      </c>
      <c r="S924" s="161">
        <v>14764518.650341848</v>
      </c>
      <c r="T924" s="131"/>
      <c r="U924" s="218" t="s">
        <v>1715</v>
      </c>
      <c r="V924" s="1">
        <f t="shared" si="102"/>
        <v>51</v>
      </c>
      <c r="W924" s="6">
        <f t="shared" si="103"/>
        <v>51</v>
      </c>
      <c r="X924" s="23">
        <f t="shared" si="104"/>
        <v>51</v>
      </c>
    </row>
    <row r="925" spans="1:24" s="3" customFormat="1" x14ac:dyDescent="0.25">
      <c r="A925" s="53">
        <v>918</v>
      </c>
      <c r="B925" s="9" t="s">
        <v>793</v>
      </c>
      <c r="C925" s="9" t="s">
        <v>1459</v>
      </c>
      <c r="D925" s="9" t="s">
        <v>1475</v>
      </c>
      <c r="E925" s="10">
        <v>2141</v>
      </c>
      <c r="F925" s="10">
        <v>2141</v>
      </c>
      <c r="G925" s="12">
        <v>0</v>
      </c>
      <c r="H925" s="189">
        <v>0</v>
      </c>
      <c r="I925" s="210"/>
      <c r="J925" s="60">
        <v>0</v>
      </c>
      <c r="K925" s="161">
        <v>2141</v>
      </c>
      <c r="L925" s="161">
        <v>2141</v>
      </c>
      <c r="M925" s="161">
        <v>2141</v>
      </c>
      <c r="N925" s="8">
        <v>1980425</v>
      </c>
      <c r="O925" s="8">
        <v>4519747.502096436</v>
      </c>
      <c r="P925" s="8">
        <v>2141</v>
      </c>
      <c r="Q925" s="8">
        <v>2141</v>
      </c>
      <c r="R925" s="8">
        <v>4519747.502096436</v>
      </c>
      <c r="S925" s="161">
        <v>11019920.004192872</v>
      </c>
      <c r="T925" s="131"/>
      <c r="U925" s="218" t="s">
        <v>1715</v>
      </c>
      <c r="V925" s="1">
        <f t="shared" si="102"/>
        <v>43</v>
      </c>
      <c r="W925" s="6">
        <f t="shared" si="103"/>
        <v>43</v>
      </c>
      <c r="X925" s="23">
        <f t="shared" si="104"/>
        <v>43</v>
      </c>
    </row>
    <row r="926" spans="1:24" s="3" customFormat="1" x14ac:dyDescent="0.25">
      <c r="A926" s="53">
        <v>919</v>
      </c>
      <c r="B926" s="9" t="s">
        <v>826</v>
      </c>
      <c r="C926" s="9" t="s">
        <v>838</v>
      </c>
      <c r="D926" s="9" t="s">
        <v>838</v>
      </c>
      <c r="E926" s="10">
        <v>3538</v>
      </c>
      <c r="F926" s="10">
        <v>3538</v>
      </c>
      <c r="G926" s="12">
        <v>0</v>
      </c>
      <c r="H926" s="189">
        <v>0</v>
      </c>
      <c r="I926" s="210"/>
      <c r="J926" s="58">
        <v>0</v>
      </c>
      <c r="K926" s="8">
        <v>0</v>
      </c>
      <c r="L926" s="8">
        <v>3467</v>
      </c>
      <c r="M926" s="8">
        <v>3467</v>
      </c>
      <c r="N926" s="8">
        <v>0</v>
      </c>
      <c r="O926" s="8">
        <v>0</v>
      </c>
      <c r="P926" s="8">
        <v>0</v>
      </c>
      <c r="Q926" s="8"/>
      <c r="R926" s="8">
        <v>0</v>
      </c>
      <c r="S926" s="161">
        <v>0</v>
      </c>
      <c r="T926" s="131" t="s">
        <v>11</v>
      </c>
      <c r="U926" s="199"/>
      <c r="V926" s="1">
        <f t="shared" si="102"/>
        <v>71</v>
      </c>
      <c r="W926" s="6">
        <f t="shared" si="103"/>
        <v>71</v>
      </c>
      <c r="X926" s="23">
        <f t="shared" si="104"/>
        <v>71</v>
      </c>
    </row>
    <row r="927" spans="1:24" s="3" customFormat="1" x14ac:dyDescent="0.25">
      <c r="A927" s="53">
        <v>920</v>
      </c>
      <c r="B927" s="9" t="s">
        <v>826</v>
      </c>
      <c r="C927" s="9" t="s">
        <v>839</v>
      </c>
      <c r="D927" s="9" t="s">
        <v>839</v>
      </c>
      <c r="E927" s="10">
        <v>3529</v>
      </c>
      <c r="F927" s="10">
        <v>3529</v>
      </c>
      <c r="G927" s="12">
        <v>0</v>
      </c>
      <c r="H927" s="189">
        <v>0</v>
      </c>
      <c r="I927" s="210"/>
      <c r="J927" s="60">
        <v>0</v>
      </c>
      <c r="K927" s="161">
        <v>3458.42</v>
      </c>
      <c r="L927" s="161">
        <v>3458</v>
      </c>
      <c r="M927" s="161">
        <v>3458</v>
      </c>
      <c r="N927" s="8">
        <v>1645823.8444444444</v>
      </c>
      <c r="O927" s="8">
        <v>2286955.222222222</v>
      </c>
      <c r="P927" s="8">
        <v>3458.42</v>
      </c>
      <c r="Q927" s="8">
        <v>3458.42</v>
      </c>
      <c r="R927" s="8">
        <v>0</v>
      </c>
      <c r="S927" s="161">
        <v>3932779.0666666664</v>
      </c>
      <c r="T927" s="131"/>
      <c r="U927" s="199"/>
      <c r="V927" s="1">
        <f t="shared" si="102"/>
        <v>71</v>
      </c>
      <c r="W927" s="6">
        <f t="shared" si="103"/>
        <v>71</v>
      </c>
      <c r="X927" s="23">
        <f t="shared" si="104"/>
        <v>71</v>
      </c>
    </row>
    <row r="928" spans="1:24" s="3" customFormat="1" x14ac:dyDescent="0.25">
      <c r="A928" s="53">
        <v>921</v>
      </c>
      <c r="B928" s="9" t="s">
        <v>826</v>
      </c>
      <c r="C928" s="9" t="s">
        <v>1675</v>
      </c>
      <c r="D928" s="9" t="s">
        <v>1648</v>
      </c>
      <c r="E928" s="10">
        <v>5409</v>
      </c>
      <c r="F928" s="10">
        <v>5409</v>
      </c>
      <c r="G928" s="12">
        <v>0.34</v>
      </c>
      <c r="H928" s="189">
        <v>0</v>
      </c>
      <c r="I928" s="210"/>
      <c r="J928" s="60">
        <v>0</v>
      </c>
      <c r="K928" s="161">
        <v>3569.9399999999996</v>
      </c>
      <c r="L928" s="161">
        <v>5301</v>
      </c>
      <c r="M928" s="161">
        <v>5301</v>
      </c>
      <c r="N928" s="8">
        <v>1906296</v>
      </c>
      <c r="O928" s="8">
        <v>4668279</v>
      </c>
      <c r="P928" s="8">
        <v>0</v>
      </c>
      <c r="Q928" s="8"/>
      <c r="R928" s="8">
        <v>707912</v>
      </c>
      <c r="S928" s="161">
        <v>7282487</v>
      </c>
      <c r="T928" s="131" t="s">
        <v>11</v>
      </c>
      <c r="U928" s="218" t="s">
        <v>1715</v>
      </c>
      <c r="V928" s="1">
        <f t="shared" si="102"/>
        <v>108</v>
      </c>
      <c r="W928" s="6">
        <f t="shared" si="103"/>
        <v>108</v>
      </c>
      <c r="X928" s="23">
        <f t="shared" si="104"/>
        <v>108</v>
      </c>
    </row>
    <row r="929" spans="1:24" s="3" customFormat="1" x14ac:dyDescent="0.25">
      <c r="A929" s="53">
        <v>922</v>
      </c>
      <c r="B929" s="9" t="s">
        <v>826</v>
      </c>
      <c r="C929" s="9" t="s">
        <v>841</v>
      </c>
      <c r="D929" s="9" t="s">
        <v>855</v>
      </c>
      <c r="E929" s="10">
        <v>3180</v>
      </c>
      <c r="F929" s="10">
        <v>3180</v>
      </c>
      <c r="G929" s="12">
        <v>0.19905660377358492</v>
      </c>
      <c r="H929" s="189">
        <v>0</v>
      </c>
      <c r="I929" s="210"/>
      <c r="J929" s="60">
        <v>0</v>
      </c>
      <c r="K929" s="161">
        <v>0</v>
      </c>
      <c r="L929" s="161">
        <v>3116</v>
      </c>
      <c r="M929" s="161">
        <v>3116</v>
      </c>
      <c r="N929" s="8">
        <v>0</v>
      </c>
      <c r="O929" s="8">
        <v>0</v>
      </c>
      <c r="P929" s="8">
        <v>0</v>
      </c>
      <c r="Q929" s="8"/>
      <c r="R929" s="8">
        <v>0</v>
      </c>
      <c r="S929" s="161">
        <v>0</v>
      </c>
      <c r="T929" s="131" t="s">
        <v>11</v>
      </c>
      <c r="U929" s="218" t="s">
        <v>1715</v>
      </c>
      <c r="V929" s="1">
        <f t="shared" si="102"/>
        <v>64</v>
      </c>
      <c r="W929" s="6">
        <f t="shared" si="103"/>
        <v>64</v>
      </c>
      <c r="X929" s="23">
        <f t="shared" si="104"/>
        <v>64</v>
      </c>
    </row>
    <row r="930" spans="1:24" s="3" customFormat="1" x14ac:dyDescent="0.25">
      <c r="A930" s="53">
        <v>923</v>
      </c>
      <c r="B930" s="9" t="s">
        <v>826</v>
      </c>
      <c r="C930" s="9" t="s">
        <v>842</v>
      </c>
      <c r="D930" s="9" t="s">
        <v>842</v>
      </c>
      <c r="E930" s="10">
        <v>3141</v>
      </c>
      <c r="F930" s="10">
        <v>3141</v>
      </c>
      <c r="G930" s="12">
        <v>0.44189748487742764</v>
      </c>
      <c r="H930" s="189">
        <v>0</v>
      </c>
      <c r="I930" s="210"/>
      <c r="J930" s="60">
        <v>0</v>
      </c>
      <c r="K930" s="161">
        <v>0</v>
      </c>
      <c r="L930" s="161">
        <v>3078</v>
      </c>
      <c r="M930" s="161">
        <v>3078</v>
      </c>
      <c r="N930" s="8">
        <v>0</v>
      </c>
      <c r="O930" s="8">
        <v>0</v>
      </c>
      <c r="P930" s="8">
        <v>0</v>
      </c>
      <c r="Q930" s="8"/>
      <c r="R930" s="8">
        <v>0</v>
      </c>
      <c r="S930" s="161">
        <v>0</v>
      </c>
      <c r="T930" s="131" t="s">
        <v>11</v>
      </c>
      <c r="U930" s="199"/>
      <c r="V930" s="1">
        <f t="shared" si="102"/>
        <v>63</v>
      </c>
      <c r="W930" s="6">
        <f t="shared" si="103"/>
        <v>63</v>
      </c>
      <c r="X930" s="23">
        <f t="shared" si="104"/>
        <v>63</v>
      </c>
    </row>
    <row r="931" spans="1:24" s="3" customFormat="1" x14ac:dyDescent="0.25">
      <c r="A931" s="53">
        <v>924</v>
      </c>
      <c r="B931" s="9" t="s">
        <v>826</v>
      </c>
      <c r="C931" s="9" t="s">
        <v>844</v>
      </c>
      <c r="D931" s="9" t="s">
        <v>844</v>
      </c>
      <c r="E931" s="10">
        <v>2775</v>
      </c>
      <c r="F931" s="10">
        <v>2775</v>
      </c>
      <c r="G931" s="12">
        <v>0.1992792792792793</v>
      </c>
      <c r="H931" s="189">
        <v>0</v>
      </c>
      <c r="I931" s="210"/>
      <c r="J931" s="60">
        <v>0</v>
      </c>
      <c r="K931" s="161">
        <v>0</v>
      </c>
      <c r="L931" s="161">
        <v>2719</v>
      </c>
      <c r="M931" s="161">
        <v>2719</v>
      </c>
      <c r="N931" s="8">
        <v>0</v>
      </c>
      <c r="O931" s="8">
        <v>0</v>
      </c>
      <c r="P931" s="8">
        <v>0</v>
      </c>
      <c r="Q931" s="8"/>
      <c r="R931" s="8">
        <v>0</v>
      </c>
      <c r="S931" s="161">
        <v>0</v>
      </c>
      <c r="T931" s="131" t="s">
        <v>11</v>
      </c>
      <c r="U931" s="199"/>
      <c r="V931" s="1">
        <f t="shared" si="102"/>
        <v>56</v>
      </c>
      <c r="W931" s="6">
        <f t="shared" si="103"/>
        <v>56</v>
      </c>
      <c r="X931" s="23">
        <f t="shared" si="104"/>
        <v>56</v>
      </c>
    </row>
    <row r="932" spans="1:24" s="3" customFormat="1" x14ac:dyDescent="0.25">
      <c r="A932" s="53">
        <v>925</v>
      </c>
      <c r="B932" s="9" t="s">
        <v>826</v>
      </c>
      <c r="C932" s="9" t="s">
        <v>845</v>
      </c>
      <c r="D932" s="9" t="s">
        <v>845</v>
      </c>
      <c r="E932" s="10">
        <v>2734</v>
      </c>
      <c r="F932" s="10">
        <v>2734</v>
      </c>
      <c r="G932" s="12">
        <v>0</v>
      </c>
      <c r="H932" s="189">
        <v>0</v>
      </c>
      <c r="I932" s="210"/>
      <c r="J932" s="60">
        <v>0</v>
      </c>
      <c r="K932" s="161">
        <v>0</v>
      </c>
      <c r="L932" s="161">
        <v>2679</v>
      </c>
      <c r="M932" s="161">
        <v>2679</v>
      </c>
      <c r="N932" s="8">
        <v>0</v>
      </c>
      <c r="O932" s="8">
        <v>0</v>
      </c>
      <c r="P932" s="8">
        <v>0</v>
      </c>
      <c r="Q932" s="8"/>
      <c r="R932" s="8">
        <v>0</v>
      </c>
      <c r="S932" s="161">
        <v>0</v>
      </c>
      <c r="T932" s="131" t="s">
        <v>11</v>
      </c>
      <c r="U932" s="199"/>
      <c r="V932" s="1">
        <f t="shared" si="102"/>
        <v>55</v>
      </c>
      <c r="W932" s="6">
        <f t="shared" si="103"/>
        <v>55</v>
      </c>
      <c r="X932" s="23">
        <f t="shared" si="104"/>
        <v>55</v>
      </c>
    </row>
    <row r="933" spans="1:24" s="6" customFormat="1" x14ac:dyDescent="0.25">
      <c r="A933" s="53">
        <v>926</v>
      </c>
      <c r="B933" s="20" t="s">
        <v>826</v>
      </c>
      <c r="C933" s="20" t="s">
        <v>846</v>
      </c>
      <c r="D933" s="20" t="s">
        <v>846</v>
      </c>
      <c r="E933" s="21">
        <v>2627</v>
      </c>
      <c r="F933" s="21">
        <v>2627</v>
      </c>
      <c r="G933" s="22">
        <v>0.19946707270650932</v>
      </c>
      <c r="H933" s="189">
        <v>0</v>
      </c>
      <c r="I933" s="210"/>
      <c r="J933" s="24">
        <v>0</v>
      </c>
      <c r="K933" s="18">
        <v>0</v>
      </c>
      <c r="L933" s="18">
        <v>2574</v>
      </c>
      <c r="M933" s="18">
        <v>2574</v>
      </c>
      <c r="N933" s="25">
        <v>0</v>
      </c>
      <c r="O933" s="25">
        <v>0</v>
      </c>
      <c r="P933" s="25">
        <v>0</v>
      </c>
      <c r="Q933" s="25"/>
      <c r="R933" s="25">
        <v>0</v>
      </c>
      <c r="S933" s="18">
        <v>0</v>
      </c>
      <c r="T933" s="128" t="s">
        <v>11</v>
      </c>
      <c r="U933" s="199"/>
      <c r="V933" s="1"/>
      <c r="X933" s="23"/>
    </row>
    <row r="934" spans="1:24" s="6" customFormat="1" x14ac:dyDescent="0.25">
      <c r="A934" s="53">
        <v>927</v>
      </c>
      <c r="B934" s="20" t="s">
        <v>826</v>
      </c>
      <c r="C934" s="20" t="s">
        <v>364</v>
      </c>
      <c r="D934" s="9" t="s">
        <v>364</v>
      </c>
      <c r="E934" s="21">
        <v>2401</v>
      </c>
      <c r="F934" s="21">
        <v>2401</v>
      </c>
      <c r="G934" s="22">
        <v>1</v>
      </c>
      <c r="H934" s="189">
        <v>0</v>
      </c>
      <c r="I934" s="210"/>
      <c r="J934" s="24">
        <v>0</v>
      </c>
      <c r="K934" s="18">
        <v>0</v>
      </c>
      <c r="L934" s="18">
        <v>2353</v>
      </c>
      <c r="M934" s="18">
        <v>2353</v>
      </c>
      <c r="N934" s="25">
        <v>0</v>
      </c>
      <c r="O934" s="25">
        <v>0</v>
      </c>
      <c r="P934" s="25">
        <v>0</v>
      </c>
      <c r="Q934" s="25"/>
      <c r="R934" s="25">
        <v>0</v>
      </c>
      <c r="S934" s="18">
        <v>0</v>
      </c>
      <c r="T934" s="128" t="s">
        <v>11</v>
      </c>
      <c r="U934" s="199"/>
      <c r="V934" s="1"/>
      <c r="X934" s="23"/>
    </row>
    <row r="935" spans="1:24" s="6" customFormat="1" x14ac:dyDescent="0.25">
      <c r="A935" s="53">
        <v>928</v>
      </c>
      <c r="B935" s="20" t="s">
        <v>826</v>
      </c>
      <c r="C935" s="20" t="s">
        <v>849</v>
      </c>
      <c r="D935" s="20" t="s">
        <v>1649</v>
      </c>
      <c r="E935" s="21">
        <v>3010</v>
      </c>
      <c r="F935" s="21">
        <v>3010</v>
      </c>
      <c r="G935" s="22">
        <v>0</v>
      </c>
      <c r="H935" s="189">
        <v>0</v>
      </c>
      <c r="I935" s="210"/>
      <c r="J935" s="24">
        <v>0</v>
      </c>
      <c r="K935" s="18">
        <v>3010</v>
      </c>
      <c r="L935" s="18">
        <v>2950</v>
      </c>
      <c r="M935" s="18">
        <v>2950</v>
      </c>
      <c r="N935" s="25">
        <v>740608</v>
      </c>
      <c r="O935" s="25">
        <v>843555</v>
      </c>
      <c r="P935" s="25">
        <v>0</v>
      </c>
      <c r="Q935" s="25"/>
      <c r="R935" s="25">
        <v>292639</v>
      </c>
      <c r="S935" s="18">
        <v>1876802</v>
      </c>
      <c r="T935" s="128" t="s">
        <v>11</v>
      </c>
      <c r="U935" s="199"/>
      <c r="V935" s="1"/>
      <c r="X935" s="23"/>
    </row>
    <row r="936" spans="1:24" s="6" customFormat="1" x14ac:dyDescent="0.25">
      <c r="A936" s="53">
        <v>929</v>
      </c>
      <c r="B936" s="20" t="s">
        <v>858</v>
      </c>
      <c r="C936" s="20" t="s">
        <v>868</v>
      </c>
      <c r="D936" s="9" t="s">
        <v>868</v>
      </c>
      <c r="E936" s="21">
        <v>4785</v>
      </c>
      <c r="F936" s="21">
        <v>4785</v>
      </c>
      <c r="G936" s="22">
        <v>0.67690700104493207</v>
      </c>
      <c r="H936" s="189">
        <v>0</v>
      </c>
      <c r="I936" s="210"/>
      <c r="J936" s="24">
        <v>0</v>
      </c>
      <c r="K936" s="18">
        <v>0</v>
      </c>
      <c r="L936" s="18">
        <v>4689</v>
      </c>
      <c r="M936" s="18">
        <v>4689</v>
      </c>
      <c r="N936" s="25">
        <v>0</v>
      </c>
      <c r="O936" s="25">
        <v>0</v>
      </c>
      <c r="P936" s="25">
        <v>0</v>
      </c>
      <c r="Q936" s="25">
        <v>0</v>
      </c>
      <c r="R936" s="25">
        <v>0</v>
      </c>
      <c r="S936" s="18">
        <v>0</v>
      </c>
      <c r="T936" s="128" t="s">
        <v>11</v>
      </c>
      <c r="U936" s="199"/>
      <c r="V936" s="1"/>
      <c r="X936" s="23"/>
    </row>
    <row r="937" spans="1:24" s="3" customFormat="1" ht="39.75" customHeight="1" x14ac:dyDescent="0.25">
      <c r="A937" s="53">
        <v>930</v>
      </c>
      <c r="B937" s="9" t="s">
        <v>858</v>
      </c>
      <c r="C937" s="9" t="s">
        <v>870</v>
      </c>
      <c r="D937" s="90" t="s">
        <v>870</v>
      </c>
      <c r="E937" s="110">
        <v>4271</v>
      </c>
      <c r="F937" s="110">
        <v>4391</v>
      </c>
      <c r="G937" s="111">
        <v>0.68649028330601736</v>
      </c>
      <c r="H937" s="189">
        <v>0</v>
      </c>
      <c r="I937" s="210"/>
      <c r="J937" s="51">
        <v>0</v>
      </c>
      <c r="K937" s="50">
        <v>1253.58</v>
      </c>
      <c r="L937" s="50">
        <v>4303</v>
      </c>
      <c r="M937" s="8">
        <v>4303</v>
      </c>
      <c r="N937" s="129">
        <v>901401.82222222234</v>
      </c>
      <c r="O937" s="8">
        <v>5036198.2222222211</v>
      </c>
      <c r="P937" s="8">
        <v>4185.58</v>
      </c>
      <c r="Q937" s="8">
        <v>4185.58</v>
      </c>
      <c r="R937" s="8">
        <v>0</v>
      </c>
      <c r="S937" s="161">
        <v>5937600.0444444437</v>
      </c>
      <c r="T937" s="131"/>
      <c r="U937" s="199"/>
      <c r="V937" s="6"/>
      <c r="W937" s="6"/>
      <c r="X937" s="6"/>
    </row>
    <row r="938" spans="1:24" s="3" customFormat="1" ht="46.5" customHeight="1" x14ac:dyDescent="0.25">
      <c r="A938" s="53">
        <v>931</v>
      </c>
      <c r="B938" s="9" t="s">
        <v>858</v>
      </c>
      <c r="C938" s="9" t="s">
        <v>871</v>
      </c>
      <c r="D938" s="90" t="s">
        <v>871</v>
      </c>
      <c r="E938" s="110">
        <v>4025</v>
      </c>
      <c r="F938" s="110">
        <v>4025</v>
      </c>
      <c r="G938" s="111">
        <v>0.98385093167701865</v>
      </c>
      <c r="H938" s="189">
        <v>0</v>
      </c>
      <c r="I938" s="210"/>
      <c r="J938" s="111">
        <v>0</v>
      </c>
      <c r="K938" s="110">
        <v>0</v>
      </c>
      <c r="L938" s="50">
        <v>3944</v>
      </c>
      <c r="M938" s="8">
        <v>3944</v>
      </c>
      <c r="N938" s="93">
        <v>0</v>
      </c>
      <c r="O938" s="93">
        <v>0</v>
      </c>
      <c r="P938" s="71">
        <v>0</v>
      </c>
      <c r="Q938" s="71">
        <v>0</v>
      </c>
      <c r="R938" s="93">
        <v>0</v>
      </c>
      <c r="S938" s="74">
        <v>0</v>
      </c>
      <c r="T938" s="131" t="s">
        <v>11</v>
      </c>
      <c r="U938" s="199"/>
      <c r="V938" s="6"/>
      <c r="W938" s="6"/>
      <c r="X938" s="6"/>
    </row>
    <row r="939" spans="1:24" s="3" customFormat="1" ht="48.75" customHeight="1" x14ac:dyDescent="0.25">
      <c r="A939" s="53">
        <v>932</v>
      </c>
      <c r="B939" s="9" t="s">
        <v>858</v>
      </c>
      <c r="C939" s="9" t="s">
        <v>872</v>
      </c>
      <c r="D939" s="90" t="s">
        <v>891</v>
      </c>
      <c r="E939" s="110">
        <v>3977</v>
      </c>
      <c r="F939" s="110">
        <v>3977</v>
      </c>
      <c r="G939" s="111">
        <v>0.88659793814432986</v>
      </c>
      <c r="H939" s="189">
        <v>0</v>
      </c>
      <c r="I939" s="210"/>
      <c r="J939" s="51">
        <v>0</v>
      </c>
      <c r="K939" s="52">
        <v>0</v>
      </c>
      <c r="L939" s="52">
        <v>3897</v>
      </c>
      <c r="M939" s="161">
        <v>3897</v>
      </c>
      <c r="N939" s="8">
        <v>0</v>
      </c>
      <c r="O939" s="8">
        <v>0</v>
      </c>
      <c r="P939" s="8">
        <v>0</v>
      </c>
      <c r="Q939" s="8">
        <v>0</v>
      </c>
      <c r="R939" s="8">
        <v>0</v>
      </c>
      <c r="S939" s="161">
        <v>0</v>
      </c>
      <c r="T939" s="131" t="s">
        <v>11</v>
      </c>
      <c r="U939" s="199"/>
      <c r="V939" s="6"/>
      <c r="W939" s="6"/>
      <c r="X939" s="6"/>
    </row>
    <row r="940" spans="1:24" s="3" customFormat="1" ht="48" customHeight="1" x14ac:dyDescent="0.25">
      <c r="A940" s="53">
        <v>933</v>
      </c>
      <c r="B940" s="9" t="s">
        <v>858</v>
      </c>
      <c r="C940" s="9" t="s">
        <v>876</v>
      </c>
      <c r="D940" s="90" t="s">
        <v>876</v>
      </c>
      <c r="E940" s="110">
        <v>2927</v>
      </c>
      <c r="F940" s="110">
        <v>2927</v>
      </c>
      <c r="G940" s="111">
        <v>0</v>
      </c>
      <c r="H940" s="189">
        <v>0</v>
      </c>
      <c r="I940" s="210"/>
      <c r="J940" s="51">
        <v>0</v>
      </c>
      <c r="K940" s="50">
        <v>0</v>
      </c>
      <c r="L940" s="50">
        <v>2868</v>
      </c>
      <c r="M940" s="8">
        <v>2868</v>
      </c>
      <c r="N940" s="8">
        <v>0</v>
      </c>
      <c r="O940" s="8">
        <v>0</v>
      </c>
      <c r="P940" s="8">
        <v>0</v>
      </c>
      <c r="Q940" s="8">
        <v>0</v>
      </c>
      <c r="R940" s="8">
        <v>0</v>
      </c>
      <c r="S940" s="161">
        <v>0</v>
      </c>
      <c r="T940" s="131" t="s">
        <v>11</v>
      </c>
      <c r="U940" s="199"/>
      <c r="V940" s="6"/>
      <c r="W940" s="6"/>
      <c r="X940" s="6"/>
    </row>
    <row r="941" spans="1:24" s="3" customFormat="1" x14ac:dyDescent="0.25">
      <c r="A941" s="53">
        <v>934</v>
      </c>
      <c r="B941" s="9" t="s">
        <v>858</v>
      </c>
      <c r="C941" s="9" t="s">
        <v>877</v>
      </c>
      <c r="D941" s="9" t="s">
        <v>877</v>
      </c>
      <c r="E941" s="21">
        <v>2827</v>
      </c>
      <c r="F941" s="21">
        <v>2827</v>
      </c>
      <c r="G941" s="22">
        <v>0</v>
      </c>
      <c r="H941" s="189">
        <v>0</v>
      </c>
      <c r="I941" s="210"/>
      <c r="J941" s="60">
        <v>0</v>
      </c>
      <c r="K941" s="130">
        <v>0</v>
      </c>
      <c r="L941" s="18">
        <v>2770</v>
      </c>
      <c r="M941" s="18">
        <v>2770</v>
      </c>
      <c r="N941" s="70">
        <v>0</v>
      </c>
      <c r="O941" s="70">
        <v>0</v>
      </c>
      <c r="P941" s="71">
        <v>0</v>
      </c>
      <c r="Q941" s="71">
        <v>0</v>
      </c>
      <c r="R941" s="71">
        <v>0</v>
      </c>
      <c r="S941" s="78">
        <v>0</v>
      </c>
      <c r="T941" s="131" t="s">
        <v>11</v>
      </c>
      <c r="U941" s="199"/>
      <c r="V941" s="1" t="e">
        <f>IF(E941&gt;=100000,0,ROUND(D941*2%,0))</f>
        <v>#VALUE!</v>
      </c>
      <c r="W941" s="6">
        <f>IF(E941&lt;100000,X941,0)</f>
        <v>57</v>
      </c>
      <c r="X941" s="23">
        <f>ROUND(E941*2%,0)</f>
        <v>57</v>
      </c>
    </row>
    <row r="942" spans="1:24" s="3" customFormat="1" x14ac:dyDescent="0.25">
      <c r="A942" s="53">
        <v>935</v>
      </c>
      <c r="B942" s="9" t="s">
        <v>858</v>
      </c>
      <c r="C942" s="9" t="s">
        <v>878</v>
      </c>
      <c r="D942" s="9" t="s">
        <v>894</v>
      </c>
      <c r="E942" s="10">
        <v>2770</v>
      </c>
      <c r="F942" s="10">
        <v>2770</v>
      </c>
      <c r="G942" s="12">
        <v>0</v>
      </c>
      <c r="H942" s="189">
        <v>0</v>
      </c>
      <c r="I942" s="210"/>
      <c r="J942" s="58">
        <v>0</v>
      </c>
      <c r="K942" s="8">
        <v>0</v>
      </c>
      <c r="L942" s="8">
        <v>2715</v>
      </c>
      <c r="M942" s="8">
        <v>2715</v>
      </c>
      <c r="N942" s="8">
        <v>0</v>
      </c>
      <c r="O942" s="8">
        <v>0</v>
      </c>
      <c r="P942" s="8">
        <v>0</v>
      </c>
      <c r="Q942" s="8">
        <v>0</v>
      </c>
      <c r="R942" s="8">
        <v>0</v>
      </c>
      <c r="S942" s="161">
        <v>0</v>
      </c>
      <c r="T942" s="131" t="s">
        <v>11</v>
      </c>
      <c r="U942" s="199"/>
      <c r="V942" s="1">
        <f>IF(F942&gt;=100000,0,ROUND(E942*2%,0))</f>
        <v>55</v>
      </c>
      <c r="W942" s="6">
        <f>IF(F942&lt;100000,X942,0)</f>
        <v>55</v>
      </c>
      <c r="X942" s="23">
        <f>ROUND(F942*2%,0)</f>
        <v>55</v>
      </c>
    </row>
    <row r="943" spans="1:24" s="3" customFormat="1" x14ac:dyDescent="0.25">
      <c r="A943" s="53">
        <v>936</v>
      </c>
      <c r="B943" s="9" t="s">
        <v>858</v>
      </c>
      <c r="C943" s="9" t="s">
        <v>879</v>
      </c>
      <c r="D943" s="9" t="s">
        <v>879</v>
      </c>
      <c r="E943" s="10">
        <v>2533</v>
      </c>
      <c r="F943" s="10">
        <v>2533</v>
      </c>
      <c r="G943" s="12">
        <v>0.33517568101065931</v>
      </c>
      <c r="H943" s="189">
        <v>0</v>
      </c>
      <c r="I943" s="210"/>
      <c r="J943" s="58">
        <v>0</v>
      </c>
      <c r="K943" s="8">
        <v>0</v>
      </c>
      <c r="L943" s="8">
        <v>2482</v>
      </c>
      <c r="M943" s="11">
        <v>2482</v>
      </c>
      <c r="N943" s="8">
        <v>0</v>
      </c>
      <c r="O943" s="8">
        <v>0</v>
      </c>
      <c r="P943" s="8">
        <v>0</v>
      </c>
      <c r="Q943" s="8">
        <v>0</v>
      </c>
      <c r="R943" s="8">
        <v>0</v>
      </c>
      <c r="S943" s="161">
        <v>0</v>
      </c>
      <c r="T943" s="131" t="s">
        <v>11</v>
      </c>
      <c r="U943" s="199"/>
      <c r="V943" s="1">
        <f>IF(F943&gt;=100000,0,ROUND(E943*2%,0))</f>
        <v>51</v>
      </c>
      <c r="W943" s="6">
        <f>IF(F943&lt;100000,X943,0)</f>
        <v>51</v>
      </c>
      <c r="X943" s="23">
        <f>ROUND(F943*2%,0)</f>
        <v>51</v>
      </c>
    </row>
    <row r="944" spans="1:24" s="3" customFormat="1" x14ac:dyDescent="0.25">
      <c r="A944" s="53">
        <v>937</v>
      </c>
      <c r="B944" s="9" t="s">
        <v>858</v>
      </c>
      <c r="C944" s="9" t="s">
        <v>880</v>
      </c>
      <c r="D944" s="9" t="s">
        <v>880</v>
      </c>
      <c r="E944" s="10">
        <v>2357</v>
      </c>
      <c r="F944" s="10">
        <v>2357</v>
      </c>
      <c r="G944" s="12">
        <v>0</v>
      </c>
      <c r="H944" s="189">
        <v>0</v>
      </c>
      <c r="I944" s="210"/>
      <c r="J944" s="58">
        <v>0</v>
      </c>
      <c r="K944" s="8">
        <v>0</v>
      </c>
      <c r="L944" s="8">
        <v>2310</v>
      </c>
      <c r="M944" s="11">
        <v>2310</v>
      </c>
      <c r="N944" s="8">
        <v>0</v>
      </c>
      <c r="O944" s="8">
        <v>0</v>
      </c>
      <c r="P944" s="8">
        <v>0</v>
      </c>
      <c r="Q944" s="8">
        <v>0</v>
      </c>
      <c r="R944" s="8">
        <v>0</v>
      </c>
      <c r="S944" s="161">
        <v>0</v>
      </c>
      <c r="T944" s="131" t="s">
        <v>11</v>
      </c>
      <c r="U944" s="199"/>
      <c r="V944" s="1">
        <f>IF(F944&gt;=100000,0,ROUND(E944*2%,0))</f>
        <v>47</v>
      </c>
      <c r="W944" s="6">
        <f>IF(F944&lt;100000,X944,0)</f>
        <v>47</v>
      </c>
      <c r="X944" s="23">
        <f>ROUND(F944*2%,0)</f>
        <v>47</v>
      </c>
    </row>
    <row r="945" spans="1:24" s="3" customFormat="1" x14ac:dyDescent="0.25">
      <c r="A945" s="53">
        <v>938</v>
      </c>
      <c r="B945" s="9" t="s">
        <v>858</v>
      </c>
      <c r="C945" s="9" t="s">
        <v>881</v>
      </c>
      <c r="D945" s="9" t="s">
        <v>881</v>
      </c>
      <c r="E945" s="21">
        <v>2348</v>
      </c>
      <c r="F945" s="21">
        <v>2348</v>
      </c>
      <c r="G945" s="22">
        <v>0</v>
      </c>
      <c r="H945" s="189">
        <v>0</v>
      </c>
      <c r="I945" s="210"/>
      <c r="J945" s="58">
        <v>0</v>
      </c>
      <c r="K945" s="21">
        <v>0</v>
      </c>
      <c r="L945" s="25">
        <v>2301</v>
      </c>
      <c r="M945" s="25">
        <v>2301</v>
      </c>
      <c r="N945" s="70">
        <v>0</v>
      </c>
      <c r="O945" s="70">
        <v>0</v>
      </c>
      <c r="P945" s="71">
        <v>0</v>
      </c>
      <c r="Q945" s="71">
        <v>0</v>
      </c>
      <c r="R945" s="70">
        <v>0</v>
      </c>
      <c r="S945" s="78">
        <v>0</v>
      </c>
      <c r="T945" s="131" t="s">
        <v>11</v>
      </c>
      <c r="U945" s="199"/>
      <c r="V945" s="1" t="e">
        <f>IF(E945&gt;=100000,0,ROUND(D945*2%,0))</f>
        <v>#VALUE!</v>
      </c>
      <c r="W945" s="6">
        <f>IF(E945&lt;100000,X945,0)</f>
        <v>47</v>
      </c>
      <c r="X945" s="23">
        <f>ROUND(E945*2%,0)</f>
        <v>47</v>
      </c>
    </row>
    <row r="946" spans="1:24" s="3" customFormat="1" x14ac:dyDescent="0.25">
      <c r="A946" s="53">
        <v>939</v>
      </c>
      <c r="B946" s="9" t="s">
        <v>858</v>
      </c>
      <c r="C946" s="9" t="s">
        <v>882</v>
      </c>
      <c r="D946" s="9" t="s">
        <v>882</v>
      </c>
      <c r="E946" s="10">
        <v>2346</v>
      </c>
      <c r="F946" s="10">
        <v>2346</v>
      </c>
      <c r="G946" s="12">
        <v>0.66453537936913909</v>
      </c>
      <c r="H946" s="189">
        <v>0</v>
      </c>
      <c r="I946" s="210"/>
      <c r="J946" s="58">
        <v>0</v>
      </c>
      <c r="K946" s="8">
        <v>0</v>
      </c>
      <c r="L946" s="8">
        <v>2299</v>
      </c>
      <c r="M946" s="11">
        <v>2299</v>
      </c>
      <c r="N946" s="8">
        <v>0</v>
      </c>
      <c r="O946" s="8">
        <v>0</v>
      </c>
      <c r="P946" s="8">
        <v>0</v>
      </c>
      <c r="Q946" s="8">
        <v>0</v>
      </c>
      <c r="R946" s="8">
        <v>0</v>
      </c>
      <c r="S946" s="161">
        <v>0</v>
      </c>
      <c r="T946" s="131" t="s">
        <v>11</v>
      </c>
      <c r="U946" s="199"/>
      <c r="V946" s="1">
        <f>IF(F946&gt;=100000,0,ROUND(E946*2%,0))</f>
        <v>47</v>
      </c>
      <c r="W946" s="6">
        <f>IF(F946&lt;100000,X946,0)</f>
        <v>47</v>
      </c>
      <c r="X946" s="23">
        <f>ROUND(F946*2%,0)</f>
        <v>47</v>
      </c>
    </row>
    <row r="947" spans="1:24" s="3" customFormat="1" x14ac:dyDescent="0.25">
      <c r="A947" s="53">
        <v>940</v>
      </c>
      <c r="B947" s="9" t="s">
        <v>858</v>
      </c>
      <c r="C947" s="9" t="s">
        <v>883</v>
      </c>
      <c r="D947" s="9" t="s">
        <v>883</v>
      </c>
      <c r="E947" s="10">
        <v>2284</v>
      </c>
      <c r="F947" s="10">
        <v>2284</v>
      </c>
      <c r="G947" s="12">
        <v>0</v>
      </c>
      <c r="H947" s="189">
        <v>0</v>
      </c>
      <c r="I947" s="210"/>
      <c r="J947" s="60">
        <v>0</v>
      </c>
      <c r="K947" s="161">
        <v>0</v>
      </c>
      <c r="L947" s="161">
        <v>2238</v>
      </c>
      <c r="M947" s="161">
        <v>2238</v>
      </c>
      <c r="N947" s="8">
        <v>0</v>
      </c>
      <c r="O947" s="8">
        <v>0</v>
      </c>
      <c r="P947" s="8">
        <v>0</v>
      </c>
      <c r="Q947" s="8">
        <v>0</v>
      </c>
      <c r="R947" s="8">
        <v>0</v>
      </c>
      <c r="S947" s="161">
        <v>0</v>
      </c>
      <c r="T947" s="131" t="s">
        <v>11</v>
      </c>
      <c r="U947" s="199"/>
      <c r="V947" s="1">
        <f>IF(F947&gt;=100000,0,ROUND(E947*2%,0))</f>
        <v>46</v>
      </c>
      <c r="W947" s="6">
        <f>IF(F947&lt;100000,X947,0)</f>
        <v>46</v>
      </c>
      <c r="X947" s="23">
        <f>ROUND(F947*2%,0)</f>
        <v>46</v>
      </c>
    </row>
    <row r="948" spans="1:24" s="3" customFormat="1" x14ac:dyDescent="0.25">
      <c r="A948" s="53">
        <v>941</v>
      </c>
      <c r="B948" s="9" t="s">
        <v>858</v>
      </c>
      <c r="C948" s="9" t="s">
        <v>885</v>
      </c>
      <c r="D948" s="9" t="s">
        <v>885</v>
      </c>
      <c r="E948" s="10">
        <v>2025</v>
      </c>
      <c r="F948" s="10">
        <v>2025</v>
      </c>
      <c r="G948" s="12">
        <v>0</v>
      </c>
      <c r="H948" s="189">
        <v>0</v>
      </c>
      <c r="I948" s="210"/>
      <c r="J948" s="60">
        <v>0</v>
      </c>
      <c r="K948" s="161">
        <v>0</v>
      </c>
      <c r="L948" s="161">
        <v>1984</v>
      </c>
      <c r="M948" s="161">
        <v>1984</v>
      </c>
      <c r="N948" s="8">
        <v>0</v>
      </c>
      <c r="O948" s="8">
        <v>0</v>
      </c>
      <c r="P948" s="8">
        <v>0</v>
      </c>
      <c r="Q948" s="8">
        <v>0</v>
      </c>
      <c r="R948" s="8">
        <v>0</v>
      </c>
      <c r="S948" s="161">
        <v>0</v>
      </c>
      <c r="T948" s="131" t="s">
        <v>11</v>
      </c>
      <c r="U948" s="199"/>
      <c r="V948" s="1">
        <f>IF(F948&gt;=100000,0,ROUND(E948*2%,0))</f>
        <v>41</v>
      </c>
      <c r="W948" s="6">
        <f>IF(F948&lt;100000,X948,0)</f>
        <v>41</v>
      </c>
      <c r="X948" s="23">
        <f>ROUND(F948*2%,0)</f>
        <v>41</v>
      </c>
    </row>
    <row r="949" spans="1:24" s="3" customFormat="1" x14ac:dyDescent="0.25">
      <c r="A949" s="53">
        <v>942</v>
      </c>
      <c r="B949" s="9" t="s">
        <v>858</v>
      </c>
      <c r="C949" s="9" t="s">
        <v>886</v>
      </c>
      <c r="D949" s="9" t="s">
        <v>890</v>
      </c>
      <c r="E949" s="10">
        <v>2011</v>
      </c>
      <c r="F949" s="10">
        <v>2011</v>
      </c>
      <c r="G949" s="12">
        <v>0.44903033316757834</v>
      </c>
      <c r="H949" s="189">
        <v>0</v>
      </c>
      <c r="I949" s="210"/>
      <c r="J949" s="58">
        <v>0</v>
      </c>
      <c r="K949" s="8">
        <v>0</v>
      </c>
      <c r="L949" s="8">
        <v>1971</v>
      </c>
      <c r="M949" s="8">
        <v>1971</v>
      </c>
      <c r="N949" s="8">
        <v>0</v>
      </c>
      <c r="O949" s="8">
        <v>0</v>
      </c>
      <c r="P949" s="8">
        <v>0</v>
      </c>
      <c r="Q949" s="8">
        <v>0</v>
      </c>
      <c r="R949" s="8">
        <v>0</v>
      </c>
      <c r="S949" s="161">
        <v>0</v>
      </c>
      <c r="T949" s="131" t="s">
        <v>11</v>
      </c>
      <c r="U949" s="199"/>
      <c r="V949" s="1">
        <f>IF(F949&gt;=100000,0,ROUND(E949*2%,0))</f>
        <v>40</v>
      </c>
      <c r="W949" s="6">
        <f>IF(F949&lt;100000,X949,0)</f>
        <v>40</v>
      </c>
      <c r="X949" s="23">
        <f>ROUND(F949*2%,0)</f>
        <v>40</v>
      </c>
    </row>
    <row r="950" spans="1:24" s="3" customFormat="1" x14ac:dyDescent="0.25">
      <c r="A950" s="53">
        <v>943</v>
      </c>
      <c r="B950" s="9" t="s">
        <v>897</v>
      </c>
      <c r="C950" s="9" t="s">
        <v>901</v>
      </c>
      <c r="D950" s="9" t="s">
        <v>901</v>
      </c>
      <c r="E950" s="10">
        <v>3130</v>
      </c>
      <c r="F950" s="10">
        <v>3130</v>
      </c>
      <c r="G950" s="12">
        <v>0.22460063897763574</v>
      </c>
      <c r="H950" s="189">
        <v>0</v>
      </c>
      <c r="I950" s="210"/>
      <c r="J950" s="58">
        <v>0</v>
      </c>
      <c r="K950" s="8">
        <v>0</v>
      </c>
      <c r="L950" s="8">
        <v>3067</v>
      </c>
      <c r="M950" s="8">
        <v>3067</v>
      </c>
      <c r="N950" s="8">
        <v>0</v>
      </c>
      <c r="O950" s="8">
        <v>0</v>
      </c>
      <c r="P950" s="8">
        <v>0</v>
      </c>
      <c r="Q950" s="8">
        <v>0</v>
      </c>
      <c r="R950" s="8">
        <v>0</v>
      </c>
      <c r="S950" s="161">
        <v>0</v>
      </c>
      <c r="T950" s="131" t="s">
        <v>11</v>
      </c>
      <c r="U950" s="199"/>
      <c r="V950" s="1">
        <f>IF(F950&gt;=100000,0,ROUND(E950*2%,0))</f>
        <v>63</v>
      </c>
      <c r="W950" s="6">
        <f>IF(F950&lt;100000,X950,0)</f>
        <v>63</v>
      </c>
      <c r="X950" s="23">
        <f>ROUND(F950*2%,0)</f>
        <v>63</v>
      </c>
    </row>
    <row r="951" spans="1:24" s="3" customFormat="1" x14ac:dyDescent="0.25">
      <c r="A951" s="53">
        <v>944</v>
      </c>
      <c r="B951" s="9" t="s">
        <v>897</v>
      </c>
      <c r="C951" s="9" t="s">
        <v>903</v>
      </c>
      <c r="D951" s="9" t="s">
        <v>903</v>
      </c>
      <c r="E951" s="10">
        <v>2756</v>
      </c>
      <c r="F951" s="10">
        <v>2756</v>
      </c>
      <c r="G951" s="22">
        <v>0.28120464441219156</v>
      </c>
      <c r="H951" s="189">
        <v>0</v>
      </c>
      <c r="I951" s="210"/>
      <c r="J951" s="17">
        <v>0</v>
      </c>
      <c r="K951" s="21">
        <v>0</v>
      </c>
      <c r="L951" s="25">
        <v>2701</v>
      </c>
      <c r="M951" s="25">
        <v>2701</v>
      </c>
      <c r="N951" s="71">
        <v>0</v>
      </c>
      <c r="O951" s="71">
        <v>0</v>
      </c>
      <c r="P951" s="71">
        <v>0</v>
      </c>
      <c r="Q951" s="71">
        <v>0</v>
      </c>
      <c r="R951" s="71">
        <v>0</v>
      </c>
      <c r="S951" s="74">
        <v>0</v>
      </c>
      <c r="T951" s="131" t="s">
        <v>11</v>
      </c>
      <c r="U951" s="199"/>
      <c r="V951" s="1" t="e">
        <f>IF(E951&gt;=100000,0,ROUND(D951*2%,0))</f>
        <v>#VALUE!</v>
      </c>
      <c r="W951" s="6">
        <f>IF(E951&lt;100000,X951,0)</f>
        <v>55</v>
      </c>
      <c r="X951" s="23">
        <f>ROUND(E951*2%,0)</f>
        <v>55</v>
      </c>
    </row>
    <row r="952" spans="1:24" s="3" customFormat="1" x14ac:dyDescent="0.25">
      <c r="A952" s="53">
        <v>945</v>
      </c>
      <c r="B952" s="9" t="s">
        <v>897</v>
      </c>
      <c r="C952" s="9" t="s">
        <v>905</v>
      </c>
      <c r="D952" s="9" t="s">
        <v>905</v>
      </c>
      <c r="E952" s="10">
        <v>2542</v>
      </c>
      <c r="F952" s="10">
        <v>2542</v>
      </c>
      <c r="G952" s="12">
        <v>0.30959874114870178</v>
      </c>
      <c r="H952" s="189">
        <v>0</v>
      </c>
      <c r="I952" s="210"/>
      <c r="J952" s="58">
        <v>0</v>
      </c>
      <c r="K952" s="8">
        <v>0</v>
      </c>
      <c r="L952" s="8">
        <v>2491</v>
      </c>
      <c r="M952" s="11">
        <v>2491</v>
      </c>
      <c r="N952" s="8">
        <v>0</v>
      </c>
      <c r="O952" s="8">
        <v>0</v>
      </c>
      <c r="P952" s="8">
        <v>0</v>
      </c>
      <c r="Q952" s="8">
        <v>0</v>
      </c>
      <c r="R952" s="8">
        <v>0</v>
      </c>
      <c r="S952" s="161">
        <v>0</v>
      </c>
      <c r="T952" s="131" t="s">
        <v>11</v>
      </c>
      <c r="U952" s="199"/>
      <c r="V952" s="1">
        <f t="shared" ref="V952:V961" si="105">IF(F952&gt;=100000,0,ROUND(E952*2%,0))</f>
        <v>51</v>
      </c>
      <c r="W952" s="6">
        <f t="shared" ref="W952:W961" si="106">IF(F952&lt;100000,X952,0)</f>
        <v>51</v>
      </c>
      <c r="X952" s="23">
        <f t="shared" ref="X952:X961" si="107">ROUND(F952*2%,0)</f>
        <v>51</v>
      </c>
    </row>
    <row r="953" spans="1:24" s="3" customFormat="1" x14ac:dyDescent="0.25">
      <c r="A953" s="53">
        <v>946</v>
      </c>
      <c r="B953" s="9" t="s">
        <v>909</v>
      </c>
      <c r="C953" s="9" t="s">
        <v>919</v>
      </c>
      <c r="D953" s="9" t="s">
        <v>919</v>
      </c>
      <c r="E953" s="10">
        <v>3634</v>
      </c>
      <c r="F953" s="10">
        <v>3634</v>
      </c>
      <c r="G953" s="12">
        <v>0</v>
      </c>
      <c r="H953" s="189">
        <v>0</v>
      </c>
      <c r="I953" s="210"/>
      <c r="J953" s="60">
        <v>0</v>
      </c>
      <c r="K953" s="161">
        <v>0</v>
      </c>
      <c r="L953" s="161">
        <v>3561</v>
      </c>
      <c r="M953" s="161">
        <v>3561</v>
      </c>
      <c r="N953" s="8">
        <v>0</v>
      </c>
      <c r="O953" s="8">
        <v>0</v>
      </c>
      <c r="P953" s="8">
        <v>0</v>
      </c>
      <c r="Q953" s="8">
        <v>0</v>
      </c>
      <c r="R953" s="8">
        <v>0</v>
      </c>
      <c r="S953" s="161">
        <v>0</v>
      </c>
      <c r="T953" s="131" t="s">
        <v>11</v>
      </c>
      <c r="U953" s="199"/>
      <c r="V953" s="1">
        <f t="shared" si="105"/>
        <v>73</v>
      </c>
      <c r="W953" s="6">
        <f t="shared" si="106"/>
        <v>73</v>
      </c>
      <c r="X953" s="23">
        <f t="shared" si="107"/>
        <v>73</v>
      </c>
    </row>
    <row r="954" spans="1:24" s="3" customFormat="1" x14ac:dyDescent="0.25">
      <c r="A954" s="53">
        <v>947</v>
      </c>
      <c r="B954" s="9" t="s">
        <v>909</v>
      </c>
      <c r="C954" s="9" t="s">
        <v>920</v>
      </c>
      <c r="D954" s="9" t="s">
        <v>920</v>
      </c>
      <c r="E954" s="10">
        <v>3588</v>
      </c>
      <c r="F954" s="10">
        <v>3588</v>
      </c>
      <c r="G954" s="12">
        <v>0.94843924191750295</v>
      </c>
      <c r="H954" s="189">
        <v>0</v>
      </c>
      <c r="I954" s="210"/>
      <c r="J954" s="60">
        <v>0</v>
      </c>
      <c r="K954" s="161">
        <v>0</v>
      </c>
      <c r="L954" s="161">
        <v>3516</v>
      </c>
      <c r="M954" s="161">
        <v>3516</v>
      </c>
      <c r="N954" s="8">
        <v>0</v>
      </c>
      <c r="O954" s="8">
        <v>0</v>
      </c>
      <c r="P954" s="8">
        <v>0</v>
      </c>
      <c r="Q954" s="8">
        <v>0</v>
      </c>
      <c r="R954" s="8">
        <v>0</v>
      </c>
      <c r="S954" s="161">
        <v>0</v>
      </c>
      <c r="T954" s="131" t="s">
        <v>11</v>
      </c>
      <c r="U954" s="199"/>
      <c r="V954" s="1">
        <f t="shared" si="105"/>
        <v>72</v>
      </c>
      <c r="W954" s="6">
        <f t="shared" si="106"/>
        <v>72</v>
      </c>
      <c r="X954" s="23">
        <f t="shared" si="107"/>
        <v>72</v>
      </c>
    </row>
    <row r="955" spans="1:24" s="3" customFormat="1" x14ac:dyDescent="0.25">
      <c r="A955" s="53">
        <v>948</v>
      </c>
      <c r="B955" s="9" t="s">
        <v>909</v>
      </c>
      <c r="C955" s="9" t="s">
        <v>923</v>
      </c>
      <c r="D955" s="9" t="s">
        <v>923</v>
      </c>
      <c r="E955" s="10">
        <v>3300</v>
      </c>
      <c r="F955" s="10">
        <v>3300</v>
      </c>
      <c r="G955" s="12">
        <v>0.88545454545454549</v>
      </c>
      <c r="H955" s="189">
        <v>0</v>
      </c>
      <c r="I955" s="210"/>
      <c r="J955" s="60">
        <v>0</v>
      </c>
      <c r="K955" s="161">
        <v>0</v>
      </c>
      <c r="L955" s="161">
        <v>3234</v>
      </c>
      <c r="M955" s="161">
        <v>3234</v>
      </c>
      <c r="N955" s="8">
        <v>0</v>
      </c>
      <c r="O955" s="8">
        <v>0</v>
      </c>
      <c r="P955" s="8">
        <v>0</v>
      </c>
      <c r="Q955" s="8">
        <v>0</v>
      </c>
      <c r="R955" s="8">
        <v>0</v>
      </c>
      <c r="S955" s="161">
        <v>0</v>
      </c>
      <c r="T955" s="131" t="s">
        <v>11</v>
      </c>
      <c r="U955" s="199"/>
      <c r="V955" s="1">
        <f t="shared" si="105"/>
        <v>66</v>
      </c>
      <c r="W955" s="6">
        <f t="shared" si="106"/>
        <v>66</v>
      </c>
      <c r="X955" s="23">
        <f t="shared" si="107"/>
        <v>66</v>
      </c>
    </row>
    <row r="956" spans="1:24" s="3" customFormat="1" x14ac:dyDescent="0.25">
      <c r="A956" s="53">
        <v>949</v>
      </c>
      <c r="B956" s="9" t="s">
        <v>909</v>
      </c>
      <c r="C956" s="9" t="s">
        <v>925</v>
      </c>
      <c r="D956" s="9" t="s">
        <v>925</v>
      </c>
      <c r="E956" s="10">
        <v>2517</v>
      </c>
      <c r="F956" s="10">
        <v>2517</v>
      </c>
      <c r="G956" s="12">
        <v>0.65315852205005964</v>
      </c>
      <c r="H956" s="189">
        <v>0</v>
      </c>
      <c r="I956" s="210"/>
      <c r="J956" s="58">
        <v>0</v>
      </c>
      <c r="K956" s="8">
        <v>0</v>
      </c>
      <c r="L956" s="8">
        <v>2467</v>
      </c>
      <c r="M956" s="11">
        <v>2467</v>
      </c>
      <c r="N956" s="8">
        <v>0</v>
      </c>
      <c r="O956" s="8">
        <v>0</v>
      </c>
      <c r="P956" s="8">
        <v>0</v>
      </c>
      <c r="Q956" s="8">
        <v>0</v>
      </c>
      <c r="R956" s="8">
        <v>0</v>
      </c>
      <c r="S956" s="161">
        <v>0</v>
      </c>
      <c r="T956" s="131" t="s">
        <v>11</v>
      </c>
      <c r="U956" s="199"/>
      <c r="V956" s="1">
        <f t="shared" si="105"/>
        <v>50</v>
      </c>
      <c r="W956" s="6">
        <f t="shared" si="106"/>
        <v>50</v>
      </c>
      <c r="X956" s="23">
        <f t="shared" si="107"/>
        <v>50</v>
      </c>
    </row>
    <row r="957" spans="1:24" s="3" customFormat="1" x14ac:dyDescent="0.25">
      <c r="A957" s="53">
        <v>950</v>
      </c>
      <c r="B957" s="9" t="s">
        <v>909</v>
      </c>
      <c r="C957" s="9" t="s">
        <v>926</v>
      </c>
      <c r="D957" s="9" t="s">
        <v>926</v>
      </c>
      <c r="E957" s="10">
        <v>2270</v>
      </c>
      <c r="F957" s="10">
        <v>2270</v>
      </c>
      <c r="G957" s="12">
        <v>0</v>
      </c>
      <c r="H957" s="189">
        <v>0</v>
      </c>
      <c r="I957" s="210"/>
      <c r="J957" s="58">
        <v>0</v>
      </c>
      <c r="K957" s="8">
        <v>0</v>
      </c>
      <c r="L957" s="8">
        <v>2225</v>
      </c>
      <c r="M957" s="8">
        <v>2225</v>
      </c>
      <c r="N957" s="8">
        <v>0</v>
      </c>
      <c r="O957" s="8">
        <v>0</v>
      </c>
      <c r="P957" s="8">
        <v>0</v>
      </c>
      <c r="Q957" s="8">
        <v>0</v>
      </c>
      <c r="R957" s="8">
        <v>0</v>
      </c>
      <c r="S957" s="161">
        <v>0</v>
      </c>
      <c r="T957" s="131" t="s">
        <v>11</v>
      </c>
      <c r="U957" s="199"/>
      <c r="V957" s="1">
        <f t="shared" si="105"/>
        <v>45</v>
      </c>
      <c r="W957" s="6">
        <f t="shared" si="106"/>
        <v>45</v>
      </c>
      <c r="X957" s="23">
        <f t="shared" si="107"/>
        <v>45</v>
      </c>
    </row>
    <row r="958" spans="1:24" s="3" customFormat="1" x14ac:dyDescent="0.25">
      <c r="A958" s="53">
        <v>951</v>
      </c>
      <c r="B958" s="9" t="s">
        <v>909</v>
      </c>
      <c r="C958" s="9" t="s">
        <v>929</v>
      </c>
      <c r="D958" s="9" t="s">
        <v>929</v>
      </c>
      <c r="E958" s="10">
        <v>2135</v>
      </c>
      <c r="F958" s="10">
        <v>2135</v>
      </c>
      <c r="G958" s="12">
        <v>1</v>
      </c>
      <c r="H958" s="189">
        <v>0</v>
      </c>
      <c r="I958" s="210"/>
      <c r="J958" s="60">
        <v>0</v>
      </c>
      <c r="K958" s="161">
        <v>0</v>
      </c>
      <c r="L958" s="161">
        <v>2092</v>
      </c>
      <c r="M958" s="161">
        <v>2092</v>
      </c>
      <c r="N958" s="8">
        <v>0</v>
      </c>
      <c r="O958" s="8">
        <v>0</v>
      </c>
      <c r="P958" s="8">
        <v>0</v>
      </c>
      <c r="Q958" s="8">
        <v>0</v>
      </c>
      <c r="R958" s="8">
        <v>0</v>
      </c>
      <c r="S958" s="161">
        <v>0</v>
      </c>
      <c r="T958" s="131" t="s">
        <v>11</v>
      </c>
      <c r="U958" s="199"/>
      <c r="V958" s="1">
        <f t="shared" si="105"/>
        <v>43</v>
      </c>
      <c r="W958" s="6">
        <f t="shared" si="106"/>
        <v>43</v>
      </c>
      <c r="X958" s="23">
        <f t="shared" si="107"/>
        <v>43</v>
      </c>
    </row>
    <row r="959" spans="1:24" s="3" customFormat="1" x14ac:dyDescent="0.25">
      <c r="A959" s="53">
        <v>952</v>
      </c>
      <c r="B959" s="9" t="s">
        <v>909</v>
      </c>
      <c r="C959" s="9" t="s">
        <v>930</v>
      </c>
      <c r="D959" s="9" t="s">
        <v>930</v>
      </c>
      <c r="E959" s="10">
        <v>2088</v>
      </c>
      <c r="F959" s="10">
        <v>2088</v>
      </c>
      <c r="G959" s="12">
        <v>0.88409961685823757</v>
      </c>
      <c r="H959" s="189">
        <v>0</v>
      </c>
      <c r="I959" s="210"/>
      <c r="J959" s="58">
        <v>0</v>
      </c>
      <c r="K959" s="8">
        <v>0</v>
      </c>
      <c r="L959" s="8">
        <v>2046</v>
      </c>
      <c r="M959" s="11">
        <v>2046</v>
      </c>
      <c r="N959" s="8">
        <v>0</v>
      </c>
      <c r="O959" s="8">
        <v>0</v>
      </c>
      <c r="P959" s="8">
        <v>0</v>
      </c>
      <c r="Q959" s="8">
        <v>0</v>
      </c>
      <c r="R959" s="8">
        <v>0</v>
      </c>
      <c r="S959" s="161">
        <v>0</v>
      </c>
      <c r="T959" s="131" t="s">
        <v>11</v>
      </c>
      <c r="U959" s="199"/>
      <c r="V959" s="1">
        <f t="shared" si="105"/>
        <v>42</v>
      </c>
      <c r="W959" s="6">
        <f t="shared" si="106"/>
        <v>42</v>
      </c>
      <c r="X959" s="23">
        <f t="shared" si="107"/>
        <v>42</v>
      </c>
    </row>
    <row r="960" spans="1:24" s="3" customFormat="1" x14ac:dyDescent="0.25">
      <c r="A960" s="53">
        <v>953</v>
      </c>
      <c r="B960" s="9" t="s">
        <v>909</v>
      </c>
      <c r="C960" s="9" t="s">
        <v>931</v>
      </c>
      <c r="D960" s="9" t="s">
        <v>931</v>
      </c>
      <c r="E960" s="10">
        <v>2036</v>
      </c>
      <c r="F960" s="10">
        <v>2036</v>
      </c>
      <c r="G960" s="12">
        <v>0.13261296660117877</v>
      </c>
      <c r="H960" s="189">
        <v>0</v>
      </c>
      <c r="I960" s="210"/>
      <c r="J960" s="60">
        <v>0</v>
      </c>
      <c r="K960" s="161">
        <v>0</v>
      </c>
      <c r="L960" s="161">
        <v>1995</v>
      </c>
      <c r="M960" s="161">
        <v>1995</v>
      </c>
      <c r="N960" s="8">
        <v>0</v>
      </c>
      <c r="O960" s="8">
        <v>0</v>
      </c>
      <c r="P960" s="8">
        <v>0</v>
      </c>
      <c r="Q960" s="8">
        <v>0</v>
      </c>
      <c r="R960" s="8">
        <v>0</v>
      </c>
      <c r="S960" s="161">
        <v>0</v>
      </c>
      <c r="T960" s="131" t="s">
        <v>11</v>
      </c>
      <c r="U960" s="199"/>
      <c r="V960" s="1">
        <f t="shared" si="105"/>
        <v>41</v>
      </c>
      <c r="W960" s="6">
        <f t="shared" si="106"/>
        <v>41</v>
      </c>
      <c r="X960" s="23">
        <f t="shared" si="107"/>
        <v>41</v>
      </c>
    </row>
    <row r="961" spans="1:25" s="3" customFormat="1" x14ac:dyDescent="0.25">
      <c r="A961" s="53">
        <v>954</v>
      </c>
      <c r="B961" s="9" t="s">
        <v>939</v>
      </c>
      <c r="C961" s="9" t="s">
        <v>948</v>
      </c>
      <c r="D961" s="9" t="s">
        <v>968</v>
      </c>
      <c r="E961" s="10">
        <v>2939</v>
      </c>
      <c r="F961" s="10">
        <v>3431</v>
      </c>
      <c r="G961" s="12">
        <v>0.82272881932630137</v>
      </c>
      <c r="H961" s="189">
        <v>0</v>
      </c>
      <c r="I961" s="210"/>
      <c r="J961" s="60">
        <v>0</v>
      </c>
      <c r="K961" s="161">
        <v>0</v>
      </c>
      <c r="L961" s="161">
        <v>3362</v>
      </c>
      <c r="M961" s="161">
        <v>3362</v>
      </c>
      <c r="N961" s="8">
        <v>0</v>
      </c>
      <c r="O961" s="8">
        <v>0</v>
      </c>
      <c r="P961" s="8">
        <v>0</v>
      </c>
      <c r="Q961" s="8">
        <v>0</v>
      </c>
      <c r="R961" s="8">
        <v>0</v>
      </c>
      <c r="S961" s="161">
        <v>0</v>
      </c>
      <c r="T961" s="131" t="s">
        <v>11</v>
      </c>
      <c r="U961" s="199"/>
      <c r="V961" s="1">
        <f t="shared" si="105"/>
        <v>59</v>
      </c>
      <c r="W961" s="6">
        <f t="shared" si="106"/>
        <v>69</v>
      </c>
      <c r="X961" s="23">
        <f t="shared" si="107"/>
        <v>69</v>
      </c>
    </row>
    <row r="962" spans="1:25" s="6" customFormat="1" x14ac:dyDescent="0.25">
      <c r="A962" s="53">
        <v>955</v>
      </c>
      <c r="B962" s="20" t="s">
        <v>939</v>
      </c>
      <c r="C962" s="20" t="s">
        <v>949</v>
      </c>
      <c r="D962" s="20" t="s">
        <v>949</v>
      </c>
      <c r="E962" s="21">
        <v>3070</v>
      </c>
      <c r="F962" s="21">
        <v>3070</v>
      </c>
      <c r="G962" s="22">
        <v>0.5107491856677524</v>
      </c>
      <c r="H962" s="189">
        <v>0</v>
      </c>
      <c r="I962" s="210"/>
      <c r="J962" s="24">
        <v>0</v>
      </c>
      <c r="K962" s="18">
        <v>0</v>
      </c>
      <c r="L962" s="18">
        <v>3009</v>
      </c>
      <c r="M962" s="18">
        <v>3009</v>
      </c>
      <c r="N962" s="25">
        <v>0</v>
      </c>
      <c r="O962" s="25">
        <v>0</v>
      </c>
      <c r="P962" s="25">
        <v>0</v>
      </c>
      <c r="Q962" s="25">
        <v>0</v>
      </c>
      <c r="R962" s="25">
        <v>0</v>
      </c>
      <c r="S962" s="18">
        <v>0</v>
      </c>
      <c r="T962" s="128" t="s">
        <v>11</v>
      </c>
      <c r="U962" s="199"/>
      <c r="V962" s="1"/>
      <c r="X962" s="23"/>
    </row>
    <row r="963" spans="1:25" s="6" customFormat="1" x14ac:dyDescent="0.25">
      <c r="A963" s="53">
        <v>956</v>
      </c>
      <c r="B963" s="20" t="s">
        <v>939</v>
      </c>
      <c r="C963" s="20" t="s">
        <v>950</v>
      </c>
      <c r="D963" s="20" t="s">
        <v>967</v>
      </c>
      <c r="E963" s="21">
        <v>2708</v>
      </c>
      <c r="F963" s="21">
        <v>2708</v>
      </c>
      <c r="G963" s="22">
        <v>0</v>
      </c>
      <c r="H963" s="189">
        <v>0</v>
      </c>
      <c r="I963" s="210"/>
      <c r="J963" s="24">
        <v>0</v>
      </c>
      <c r="K963" s="18">
        <v>0</v>
      </c>
      <c r="L963" s="18">
        <v>2654</v>
      </c>
      <c r="M963" s="18">
        <v>2654</v>
      </c>
      <c r="N963" s="25">
        <v>0</v>
      </c>
      <c r="O963" s="25">
        <v>0</v>
      </c>
      <c r="P963" s="25">
        <v>0</v>
      </c>
      <c r="Q963" s="25">
        <v>0</v>
      </c>
      <c r="R963" s="25">
        <v>0</v>
      </c>
      <c r="S963" s="18">
        <v>0</v>
      </c>
      <c r="T963" s="128" t="s">
        <v>11</v>
      </c>
      <c r="U963" s="199"/>
      <c r="V963" s="1"/>
      <c r="X963" s="23"/>
    </row>
    <row r="964" spans="1:25" s="6" customFormat="1" x14ac:dyDescent="0.25">
      <c r="A964" s="53">
        <v>957</v>
      </c>
      <c r="B964" s="20" t="s">
        <v>939</v>
      </c>
      <c r="C964" s="20" t="s">
        <v>951</v>
      </c>
      <c r="D964" s="20" t="s">
        <v>951</v>
      </c>
      <c r="E964" s="21">
        <v>2604</v>
      </c>
      <c r="F964" s="21">
        <v>2604</v>
      </c>
      <c r="G964" s="22">
        <v>0</v>
      </c>
      <c r="H964" s="189">
        <v>0</v>
      </c>
      <c r="I964" s="210"/>
      <c r="J964" s="24">
        <v>0</v>
      </c>
      <c r="K964" s="18">
        <v>0</v>
      </c>
      <c r="L964" s="18">
        <v>2552</v>
      </c>
      <c r="M964" s="18">
        <v>2552</v>
      </c>
      <c r="N964" s="25">
        <v>0</v>
      </c>
      <c r="O964" s="25">
        <v>0</v>
      </c>
      <c r="P964" s="25">
        <v>0</v>
      </c>
      <c r="Q964" s="25">
        <v>0</v>
      </c>
      <c r="R964" s="25">
        <v>0</v>
      </c>
      <c r="S964" s="18">
        <v>0</v>
      </c>
      <c r="T964" s="128" t="s">
        <v>11</v>
      </c>
      <c r="U964" s="199"/>
      <c r="V964" s="1"/>
      <c r="X964" s="23"/>
    </row>
    <row r="965" spans="1:25" s="6" customFormat="1" x14ac:dyDescent="0.25">
      <c r="A965" s="53">
        <v>958</v>
      </c>
      <c r="B965" s="20" t="s">
        <v>939</v>
      </c>
      <c r="C965" s="20" t="s">
        <v>952</v>
      </c>
      <c r="D965" s="20" t="s">
        <v>952</v>
      </c>
      <c r="E965" s="21">
        <v>2544</v>
      </c>
      <c r="F965" s="21">
        <v>2544</v>
      </c>
      <c r="G965" s="22">
        <v>0</v>
      </c>
      <c r="H965" s="189">
        <v>0</v>
      </c>
      <c r="I965" s="210"/>
      <c r="J965" s="24">
        <v>0</v>
      </c>
      <c r="K965" s="18">
        <v>2493.12</v>
      </c>
      <c r="L965" s="18">
        <v>2493</v>
      </c>
      <c r="M965" s="18">
        <v>2493</v>
      </c>
      <c r="N965" s="25">
        <v>654679.20000000007</v>
      </c>
      <c r="O965" s="25">
        <v>1153871.6000000001</v>
      </c>
      <c r="P965" s="25">
        <v>2493.12</v>
      </c>
      <c r="Q965" s="25">
        <v>2493.12</v>
      </c>
      <c r="R965" s="25">
        <v>0</v>
      </c>
      <c r="S965" s="18">
        <v>1808550.8000000003</v>
      </c>
      <c r="T965" s="128"/>
      <c r="U965" s="199"/>
      <c r="V965" s="1"/>
      <c r="X965" s="23"/>
    </row>
    <row r="966" spans="1:25" s="6" customFormat="1" x14ac:dyDescent="0.25">
      <c r="A966" s="53">
        <v>959</v>
      </c>
      <c r="B966" s="20" t="s">
        <v>939</v>
      </c>
      <c r="C966" s="20" t="s">
        <v>953</v>
      </c>
      <c r="D966" s="20" t="s">
        <v>953</v>
      </c>
      <c r="E966" s="21">
        <v>2343</v>
      </c>
      <c r="F966" s="21">
        <v>2343</v>
      </c>
      <c r="G966" s="22">
        <v>0</v>
      </c>
      <c r="H966" s="189">
        <v>0</v>
      </c>
      <c r="I966" s="210"/>
      <c r="J966" s="24">
        <v>0</v>
      </c>
      <c r="K966" s="18">
        <v>0</v>
      </c>
      <c r="L966" s="18">
        <v>2296</v>
      </c>
      <c r="M966" s="18">
        <v>2296</v>
      </c>
      <c r="N966" s="25">
        <v>0</v>
      </c>
      <c r="O966" s="25">
        <v>0</v>
      </c>
      <c r="P966" s="25">
        <v>0</v>
      </c>
      <c r="Q966" s="25">
        <v>0</v>
      </c>
      <c r="R966" s="25">
        <v>0</v>
      </c>
      <c r="S966" s="18">
        <v>0</v>
      </c>
      <c r="T966" s="128" t="s">
        <v>11</v>
      </c>
      <c r="U966" s="199"/>
      <c r="V966" s="1"/>
      <c r="X966" s="23"/>
    </row>
    <row r="967" spans="1:25" s="6" customFormat="1" x14ac:dyDescent="0.25">
      <c r="A967" s="53">
        <v>960</v>
      </c>
      <c r="B967" s="20" t="s">
        <v>939</v>
      </c>
      <c r="C967" s="20" t="s">
        <v>954</v>
      </c>
      <c r="D967" s="20" t="s">
        <v>959</v>
      </c>
      <c r="E967" s="21">
        <v>2295</v>
      </c>
      <c r="F967" s="21">
        <v>2295</v>
      </c>
      <c r="G967" s="22">
        <v>0</v>
      </c>
      <c r="H967" s="189">
        <v>0</v>
      </c>
      <c r="I967" s="210"/>
      <c r="J967" s="24">
        <v>0</v>
      </c>
      <c r="K967" s="18">
        <v>0</v>
      </c>
      <c r="L967" s="18">
        <v>2249</v>
      </c>
      <c r="M967" s="18">
        <v>2249</v>
      </c>
      <c r="N967" s="25">
        <v>0</v>
      </c>
      <c r="O967" s="25">
        <v>0</v>
      </c>
      <c r="P967" s="25">
        <v>0</v>
      </c>
      <c r="Q967" s="25">
        <v>0</v>
      </c>
      <c r="R967" s="25">
        <v>0</v>
      </c>
      <c r="S967" s="18">
        <v>0</v>
      </c>
      <c r="T967" s="128" t="s">
        <v>11</v>
      </c>
      <c r="U967" s="199"/>
      <c r="V967" s="1"/>
      <c r="X967" s="23"/>
    </row>
    <row r="968" spans="1:25" s="6" customFormat="1" x14ac:dyDescent="0.25">
      <c r="A968" s="53">
        <v>961</v>
      </c>
      <c r="B968" s="20" t="s">
        <v>939</v>
      </c>
      <c r="C968" s="20" t="s">
        <v>955</v>
      </c>
      <c r="D968" s="20" t="s">
        <v>955</v>
      </c>
      <c r="E968" s="21">
        <v>2160</v>
      </c>
      <c r="F968" s="21">
        <v>2160</v>
      </c>
      <c r="G968" s="22">
        <v>0</v>
      </c>
      <c r="H968" s="189">
        <v>0</v>
      </c>
      <c r="I968" s="210"/>
      <c r="J968" s="24">
        <v>0</v>
      </c>
      <c r="K968" s="18">
        <v>0</v>
      </c>
      <c r="L968" s="18">
        <v>2117</v>
      </c>
      <c r="M968" s="18">
        <v>2117</v>
      </c>
      <c r="N968" s="25">
        <v>0</v>
      </c>
      <c r="O968" s="25">
        <v>0</v>
      </c>
      <c r="P968" s="25">
        <v>0</v>
      </c>
      <c r="Q968" s="25">
        <v>0</v>
      </c>
      <c r="R968" s="25">
        <v>0</v>
      </c>
      <c r="S968" s="18">
        <v>0</v>
      </c>
      <c r="T968" s="128" t="s">
        <v>11</v>
      </c>
      <c r="U968" s="199"/>
      <c r="V968" s="1"/>
      <c r="X968" s="23"/>
    </row>
    <row r="969" spans="1:25" s="6" customFormat="1" x14ac:dyDescent="0.25">
      <c r="A969" s="53">
        <v>962</v>
      </c>
      <c r="B969" s="20" t="s">
        <v>939</v>
      </c>
      <c r="C969" s="20" t="s">
        <v>956</v>
      </c>
      <c r="D969" s="20" t="s">
        <v>956</v>
      </c>
      <c r="E969" s="21">
        <v>2005</v>
      </c>
      <c r="F969" s="21">
        <v>2005</v>
      </c>
      <c r="G969" s="22">
        <v>0</v>
      </c>
      <c r="H969" s="189">
        <v>0</v>
      </c>
      <c r="I969" s="210"/>
      <c r="J969" s="24">
        <v>0</v>
      </c>
      <c r="K969" s="18">
        <v>0</v>
      </c>
      <c r="L969" s="18">
        <v>1965</v>
      </c>
      <c r="M969" s="18">
        <v>1965</v>
      </c>
      <c r="N969" s="25">
        <v>0</v>
      </c>
      <c r="O969" s="25">
        <v>0</v>
      </c>
      <c r="P969" s="25">
        <v>0</v>
      </c>
      <c r="Q969" s="25">
        <v>0</v>
      </c>
      <c r="R969" s="25">
        <v>0</v>
      </c>
      <c r="S969" s="18">
        <v>0</v>
      </c>
      <c r="T969" s="128" t="s">
        <v>11</v>
      </c>
      <c r="U969" s="199"/>
      <c r="V969" s="1"/>
      <c r="X969" s="23"/>
    </row>
    <row r="970" spans="1:25" s="3" customFormat="1" x14ac:dyDescent="0.25">
      <c r="A970" s="53">
        <v>963</v>
      </c>
      <c r="B970" s="9" t="s">
        <v>969</v>
      </c>
      <c r="C970" s="9" t="s">
        <v>978</v>
      </c>
      <c r="D970" s="9" t="s">
        <v>978</v>
      </c>
      <c r="E970" s="10">
        <v>4482</v>
      </c>
      <c r="F970" s="10">
        <v>4267</v>
      </c>
      <c r="G970" s="12">
        <v>0</v>
      </c>
      <c r="H970" s="189">
        <v>0</v>
      </c>
      <c r="I970" s="210"/>
      <c r="J970" s="58">
        <v>0</v>
      </c>
      <c r="K970" s="8">
        <v>4482</v>
      </c>
      <c r="L970" s="8">
        <v>4182</v>
      </c>
      <c r="M970" s="11">
        <v>4182</v>
      </c>
      <c r="N970" s="8">
        <v>0</v>
      </c>
      <c r="O970" s="8">
        <v>0</v>
      </c>
      <c r="P970" s="8">
        <v>4182</v>
      </c>
      <c r="Q970" s="8">
        <v>4182</v>
      </c>
      <c r="R970" s="8">
        <v>0</v>
      </c>
      <c r="S970" s="161">
        <v>0</v>
      </c>
      <c r="T970" s="131" t="s">
        <v>11</v>
      </c>
      <c r="U970" s="199"/>
      <c r="V970" s="1">
        <f t="shared" ref="V970:V986" si="108">IF(F970&gt;=100000,0,ROUND(E970*2%,0))</f>
        <v>90</v>
      </c>
      <c r="W970" s="6">
        <f t="shared" ref="W970:W986" si="109">IF(F970&lt;100000,X970,0)</f>
        <v>85</v>
      </c>
      <c r="X970" s="23">
        <f t="shared" ref="X970:X986" si="110">ROUND(F970*2%,0)</f>
        <v>85</v>
      </c>
    </row>
    <row r="971" spans="1:25" s="3" customFormat="1" ht="21" x14ac:dyDescent="0.25">
      <c r="A971" s="53">
        <v>964</v>
      </c>
      <c r="B971" s="9" t="s">
        <v>969</v>
      </c>
      <c r="C971" s="9" t="s">
        <v>1676</v>
      </c>
      <c r="D971" s="9" t="s">
        <v>1652</v>
      </c>
      <c r="E971" s="10">
        <v>7438</v>
      </c>
      <c r="F971" s="10">
        <v>7839</v>
      </c>
      <c r="G971" s="12">
        <v>0</v>
      </c>
      <c r="H971" s="189">
        <v>0</v>
      </c>
      <c r="I971" s="210"/>
      <c r="J971" s="58">
        <v>0</v>
      </c>
      <c r="K971" s="8">
        <v>3546</v>
      </c>
      <c r="L971" s="8">
        <v>7682</v>
      </c>
      <c r="M971" s="8">
        <v>7682</v>
      </c>
      <c r="N971" s="8">
        <v>0</v>
      </c>
      <c r="O971" s="8">
        <v>0</v>
      </c>
      <c r="P971" s="8">
        <v>7682</v>
      </c>
      <c r="Q971" s="8">
        <v>7682</v>
      </c>
      <c r="R971" s="8">
        <v>0</v>
      </c>
      <c r="S971" s="161">
        <v>0</v>
      </c>
      <c r="T971" s="131" t="s">
        <v>11</v>
      </c>
      <c r="U971" s="218" t="s">
        <v>1715</v>
      </c>
      <c r="V971" s="1">
        <f t="shared" si="108"/>
        <v>149</v>
      </c>
      <c r="W971" s="6">
        <f t="shared" si="109"/>
        <v>157</v>
      </c>
      <c r="X971" s="23">
        <f t="shared" si="110"/>
        <v>157</v>
      </c>
    </row>
    <row r="972" spans="1:25" s="3" customFormat="1" ht="21" x14ac:dyDescent="0.25">
      <c r="A972" s="53">
        <v>965</v>
      </c>
      <c r="B972" s="9" t="s">
        <v>969</v>
      </c>
      <c r="C972" s="9" t="s">
        <v>1677</v>
      </c>
      <c r="D972" s="9" t="s">
        <v>1576</v>
      </c>
      <c r="E972" s="10">
        <v>5549</v>
      </c>
      <c r="F972" s="10">
        <v>5827</v>
      </c>
      <c r="G972" s="12">
        <v>0</v>
      </c>
      <c r="H972" s="189">
        <v>0</v>
      </c>
      <c r="I972" s="210"/>
      <c r="J972" s="58">
        <v>0</v>
      </c>
      <c r="K972" s="8">
        <v>5549</v>
      </c>
      <c r="L972" s="8">
        <v>5710</v>
      </c>
      <c r="M972" s="11">
        <v>5710</v>
      </c>
      <c r="N972" s="8">
        <v>0</v>
      </c>
      <c r="O972" s="8">
        <v>0</v>
      </c>
      <c r="P972" s="8">
        <v>5710</v>
      </c>
      <c r="Q972" s="8">
        <v>5710</v>
      </c>
      <c r="R972" s="8">
        <v>0</v>
      </c>
      <c r="S972" s="161">
        <v>0</v>
      </c>
      <c r="T972" s="131" t="s">
        <v>11</v>
      </c>
      <c r="U972" s="218" t="s">
        <v>1715</v>
      </c>
      <c r="V972" s="1">
        <f t="shared" si="108"/>
        <v>111</v>
      </c>
      <c r="W972" s="6">
        <f t="shared" si="109"/>
        <v>117</v>
      </c>
      <c r="X972" s="23">
        <f t="shared" si="110"/>
        <v>117</v>
      </c>
    </row>
    <row r="973" spans="1:25" s="3" customFormat="1" x14ac:dyDescent="0.25">
      <c r="A973" s="53">
        <v>966</v>
      </c>
      <c r="B973" s="9" t="s">
        <v>969</v>
      </c>
      <c r="C973" s="9" t="s">
        <v>980</v>
      </c>
      <c r="D973" s="9" t="s">
        <v>1012</v>
      </c>
      <c r="E973" s="10">
        <v>4098</v>
      </c>
      <c r="F973" s="10">
        <v>4273</v>
      </c>
      <c r="G973" s="12">
        <v>0</v>
      </c>
      <c r="H973" s="189">
        <v>0</v>
      </c>
      <c r="I973" s="210"/>
      <c r="J973" s="58">
        <v>0</v>
      </c>
      <c r="K973" s="8">
        <v>4098</v>
      </c>
      <c r="L973" s="8">
        <v>4188</v>
      </c>
      <c r="M973" s="8">
        <v>4188</v>
      </c>
      <c r="N973" s="8">
        <v>0</v>
      </c>
      <c r="O973" s="8">
        <v>0</v>
      </c>
      <c r="P973" s="8">
        <v>4188</v>
      </c>
      <c r="Q973" s="8">
        <v>4188</v>
      </c>
      <c r="R973" s="8">
        <v>0</v>
      </c>
      <c r="S973" s="161">
        <v>0</v>
      </c>
      <c r="T973" s="131" t="s">
        <v>11</v>
      </c>
      <c r="U973" s="199"/>
      <c r="V973" s="1">
        <f t="shared" si="108"/>
        <v>82</v>
      </c>
      <c r="W973" s="6">
        <f t="shared" si="109"/>
        <v>85</v>
      </c>
      <c r="X973" s="23">
        <f t="shared" si="110"/>
        <v>85</v>
      </c>
    </row>
    <row r="974" spans="1:25" s="3" customFormat="1" x14ac:dyDescent="0.25">
      <c r="A974" s="53">
        <v>967</v>
      </c>
      <c r="B974" s="9" t="s">
        <v>969</v>
      </c>
      <c r="C974" s="9" t="s">
        <v>982</v>
      </c>
      <c r="D974" s="9" t="s">
        <v>982</v>
      </c>
      <c r="E974" s="10">
        <v>3194</v>
      </c>
      <c r="F974" s="10">
        <v>3194</v>
      </c>
      <c r="G974" s="12">
        <v>0.14840325610519725</v>
      </c>
      <c r="H974" s="189">
        <v>0</v>
      </c>
      <c r="I974" s="210"/>
      <c r="J974" s="60">
        <v>0</v>
      </c>
      <c r="K974" s="8">
        <v>0</v>
      </c>
      <c r="L974" s="161">
        <v>3130</v>
      </c>
      <c r="M974" s="161">
        <v>3130</v>
      </c>
      <c r="N974" s="8">
        <v>0</v>
      </c>
      <c r="O974" s="8">
        <v>0</v>
      </c>
      <c r="P974" s="8">
        <v>0</v>
      </c>
      <c r="Q974" s="8">
        <v>0</v>
      </c>
      <c r="R974" s="8">
        <v>0</v>
      </c>
      <c r="S974" s="161">
        <v>0</v>
      </c>
      <c r="T974" s="131" t="s">
        <v>11</v>
      </c>
      <c r="U974" s="199"/>
      <c r="V974" s="1">
        <f t="shared" si="108"/>
        <v>64</v>
      </c>
      <c r="W974" s="6">
        <f t="shared" si="109"/>
        <v>64</v>
      </c>
      <c r="X974" s="23">
        <f t="shared" si="110"/>
        <v>64</v>
      </c>
    </row>
    <row r="975" spans="1:25" s="3" customFormat="1" ht="21" x14ac:dyDescent="0.25">
      <c r="A975" s="53">
        <v>968</v>
      </c>
      <c r="B975" s="9" t="s">
        <v>969</v>
      </c>
      <c r="C975" s="9" t="s">
        <v>983</v>
      </c>
      <c r="D975" s="9" t="s">
        <v>1009</v>
      </c>
      <c r="E975" s="10">
        <v>3177</v>
      </c>
      <c r="F975" s="10">
        <v>3177</v>
      </c>
      <c r="G975" s="12">
        <v>0.34718287692791949</v>
      </c>
      <c r="H975" s="189">
        <v>0</v>
      </c>
      <c r="I975" s="210"/>
      <c r="J975" s="58">
        <v>0</v>
      </c>
      <c r="K975" s="8">
        <v>0</v>
      </c>
      <c r="L975" s="8">
        <v>3113</v>
      </c>
      <c r="M975" s="8">
        <v>3113</v>
      </c>
      <c r="N975" s="8">
        <v>0</v>
      </c>
      <c r="O975" s="8">
        <v>0</v>
      </c>
      <c r="P975" s="8">
        <v>0</v>
      </c>
      <c r="Q975" s="8">
        <v>0</v>
      </c>
      <c r="R975" s="8">
        <v>0</v>
      </c>
      <c r="S975" s="161">
        <v>0</v>
      </c>
      <c r="T975" s="131" t="s">
        <v>11</v>
      </c>
      <c r="U975" s="199"/>
      <c r="V975" s="1">
        <f t="shared" si="108"/>
        <v>64</v>
      </c>
      <c r="W975" s="6">
        <f t="shared" si="109"/>
        <v>64</v>
      </c>
      <c r="X975" s="23">
        <f t="shared" si="110"/>
        <v>64</v>
      </c>
    </row>
    <row r="976" spans="1:25" s="3" customFormat="1" ht="123" customHeight="1" x14ac:dyDescent="0.25">
      <c r="A976" s="53">
        <v>969</v>
      </c>
      <c r="B976" s="9" t="s">
        <v>969</v>
      </c>
      <c r="C976" s="9" t="s">
        <v>984</v>
      </c>
      <c r="D976" s="9" t="s">
        <v>984</v>
      </c>
      <c r="E976" s="114">
        <v>3062</v>
      </c>
      <c r="F976" s="114">
        <v>3062</v>
      </c>
      <c r="G976" s="115">
        <v>0.18615284128020901</v>
      </c>
      <c r="H976" s="189">
        <v>0</v>
      </c>
      <c r="I976" s="210"/>
      <c r="J976" s="40">
        <v>0</v>
      </c>
      <c r="K976" s="41">
        <v>0</v>
      </c>
      <c r="L976" s="41">
        <v>3001</v>
      </c>
      <c r="M976" s="41">
        <v>3001</v>
      </c>
      <c r="N976" s="41">
        <v>0</v>
      </c>
      <c r="O976" s="41">
        <v>0</v>
      </c>
      <c r="P976" s="41">
        <v>0</v>
      </c>
      <c r="Q976" s="41">
        <v>0</v>
      </c>
      <c r="R976" s="41">
        <v>0</v>
      </c>
      <c r="S976" s="146">
        <v>0</v>
      </c>
      <c r="T976" s="131" t="s">
        <v>11</v>
      </c>
      <c r="U976" s="199"/>
      <c r="V976" s="1">
        <f t="shared" si="108"/>
        <v>61</v>
      </c>
      <c r="W976" s="6">
        <f t="shared" si="109"/>
        <v>61</v>
      </c>
      <c r="X976" s="23">
        <f t="shared" si="110"/>
        <v>61</v>
      </c>
      <c r="Y976" s="116"/>
    </row>
    <row r="977" spans="1:24" s="3" customFormat="1" ht="21" x14ac:dyDescent="0.25">
      <c r="A977" s="53">
        <v>970</v>
      </c>
      <c r="B977" s="9" t="s">
        <v>969</v>
      </c>
      <c r="C977" s="9" t="s">
        <v>985</v>
      </c>
      <c r="D977" s="9" t="s">
        <v>1010</v>
      </c>
      <c r="E977" s="10">
        <v>3014</v>
      </c>
      <c r="F977" s="10">
        <v>3014</v>
      </c>
      <c r="G977" s="12">
        <v>0.188122096881221</v>
      </c>
      <c r="H977" s="189">
        <v>0</v>
      </c>
      <c r="I977" s="210"/>
      <c r="J977" s="58">
        <v>0</v>
      </c>
      <c r="K977" s="8">
        <v>0</v>
      </c>
      <c r="L977" s="8">
        <v>2954</v>
      </c>
      <c r="M977" s="8">
        <v>2954</v>
      </c>
      <c r="N977" s="8">
        <v>0</v>
      </c>
      <c r="O977" s="8">
        <v>0</v>
      </c>
      <c r="P977" s="8">
        <v>0</v>
      </c>
      <c r="Q977" s="8">
        <v>0</v>
      </c>
      <c r="R977" s="8">
        <v>0</v>
      </c>
      <c r="S977" s="161">
        <v>0</v>
      </c>
      <c r="T977" s="131" t="s">
        <v>11</v>
      </c>
      <c r="U977" s="199"/>
      <c r="V977" s="1">
        <f t="shared" si="108"/>
        <v>60</v>
      </c>
      <c r="W977" s="6">
        <f t="shared" si="109"/>
        <v>60</v>
      </c>
      <c r="X977" s="23">
        <f t="shared" si="110"/>
        <v>60</v>
      </c>
    </row>
    <row r="978" spans="1:24" s="3" customFormat="1" x14ac:dyDescent="0.25">
      <c r="A978" s="53">
        <v>971</v>
      </c>
      <c r="B978" s="9" t="s">
        <v>969</v>
      </c>
      <c r="C978" s="9" t="s">
        <v>986</v>
      </c>
      <c r="D978" s="9" t="s">
        <v>1653</v>
      </c>
      <c r="E978" s="10">
        <v>4080</v>
      </c>
      <c r="F978" s="10">
        <v>4403</v>
      </c>
      <c r="G978" s="12">
        <v>0</v>
      </c>
      <c r="H978" s="189">
        <v>0</v>
      </c>
      <c r="I978" s="210"/>
      <c r="J978" s="58">
        <v>0</v>
      </c>
      <c r="K978" s="8">
        <v>4080</v>
      </c>
      <c r="L978" s="8">
        <v>4315</v>
      </c>
      <c r="M978" s="11">
        <v>4315</v>
      </c>
      <c r="N978" s="8">
        <v>0</v>
      </c>
      <c r="O978" s="8">
        <v>0</v>
      </c>
      <c r="P978" s="8">
        <v>4315</v>
      </c>
      <c r="Q978" s="8">
        <v>4315</v>
      </c>
      <c r="R978" s="8">
        <v>0</v>
      </c>
      <c r="S978" s="161">
        <v>0</v>
      </c>
      <c r="T978" s="131" t="s">
        <v>11</v>
      </c>
      <c r="U978" s="199"/>
      <c r="V978" s="1">
        <f t="shared" si="108"/>
        <v>82</v>
      </c>
      <c r="W978" s="6">
        <f t="shared" si="109"/>
        <v>88</v>
      </c>
      <c r="X978" s="23">
        <f t="shared" si="110"/>
        <v>88</v>
      </c>
    </row>
    <row r="979" spans="1:24" s="3" customFormat="1" x14ac:dyDescent="0.25">
      <c r="A979" s="53">
        <v>972</v>
      </c>
      <c r="B979" s="9" t="s">
        <v>969</v>
      </c>
      <c r="C979" s="9" t="s">
        <v>776</v>
      </c>
      <c r="D979" s="9" t="s">
        <v>776</v>
      </c>
      <c r="E979" s="10">
        <v>2922</v>
      </c>
      <c r="F979" s="10">
        <v>2922</v>
      </c>
      <c r="G979" s="12">
        <v>0</v>
      </c>
      <c r="H979" s="189">
        <v>0</v>
      </c>
      <c r="I979" s="210"/>
      <c r="J979" s="58">
        <v>0</v>
      </c>
      <c r="K979" s="8">
        <v>0</v>
      </c>
      <c r="L979" s="8">
        <v>2864</v>
      </c>
      <c r="M979" s="8">
        <v>2864</v>
      </c>
      <c r="N979" s="8">
        <v>0</v>
      </c>
      <c r="O979" s="8">
        <v>0</v>
      </c>
      <c r="P979" s="8">
        <v>0</v>
      </c>
      <c r="Q979" s="8">
        <v>0</v>
      </c>
      <c r="R979" s="8">
        <v>0</v>
      </c>
      <c r="S979" s="161">
        <v>0</v>
      </c>
      <c r="T979" s="131" t="s">
        <v>11</v>
      </c>
      <c r="U979" s="199"/>
      <c r="V979" s="1">
        <f t="shared" si="108"/>
        <v>58</v>
      </c>
      <c r="W979" s="6">
        <f t="shared" si="109"/>
        <v>58</v>
      </c>
      <c r="X979" s="23">
        <f t="shared" si="110"/>
        <v>58</v>
      </c>
    </row>
    <row r="980" spans="1:24" s="3" customFormat="1" x14ac:dyDescent="0.25">
      <c r="A980" s="53">
        <v>973</v>
      </c>
      <c r="B980" s="9" t="s">
        <v>969</v>
      </c>
      <c r="C980" s="9" t="s">
        <v>988</v>
      </c>
      <c r="D980" s="9" t="s">
        <v>988</v>
      </c>
      <c r="E980" s="10">
        <v>2852</v>
      </c>
      <c r="F980" s="10">
        <v>2852</v>
      </c>
      <c r="G980" s="12">
        <v>0</v>
      </c>
      <c r="H980" s="189">
        <v>0</v>
      </c>
      <c r="I980" s="210"/>
      <c r="J980" s="60">
        <v>0</v>
      </c>
      <c r="K980" s="8">
        <v>0</v>
      </c>
      <c r="L980" s="161">
        <v>2795</v>
      </c>
      <c r="M980" s="161">
        <v>2795</v>
      </c>
      <c r="N980" s="8">
        <v>0</v>
      </c>
      <c r="O980" s="8">
        <v>0</v>
      </c>
      <c r="P980" s="8">
        <v>0</v>
      </c>
      <c r="Q980" s="8">
        <v>0</v>
      </c>
      <c r="R980" s="8">
        <v>0</v>
      </c>
      <c r="S980" s="161">
        <v>0</v>
      </c>
      <c r="T980" s="131" t="s">
        <v>11</v>
      </c>
      <c r="U980" s="199"/>
      <c r="V980" s="1">
        <f t="shared" si="108"/>
        <v>57</v>
      </c>
      <c r="W980" s="6">
        <f t="shared" si="109"/>
        <v>57</v>
      </c>
      <c r="X980" s="23">
        <f t="shared" si="110"/>
        <v>57</v>
      </c>
    </row>
    <row r="981" spans="1:24" s="3" customFormat="1" x14ac:dyDescent="0.25">
      <c r="A981" s="53">
        <v>974</v>
      </c>
      <c r="B981" s="9" t="s">
        <v>969</v>
      </c>
      <c r="C981" s="9" t="s">
        <v>989</v>
      </c>
      <c r="D981" s="9" t="s">
        <v>989</v>
      </c>
      <c r="E981" s="10">
        <v>2775</v>
      </c>
      <c r="F981" s="10">
        <v>2775</v>
      </c>
      <c r="G981" s="12">
        <v>0.95027027027027022</v>
      </c>
      <c r="H981" s="189">
        <v>0</v>
      </c>
      <c r="I981" s="210"/>
      <c r="J981" s="60">
        <v>0</v>
      </c>
      <c r="K981" s="8">
        <v>0</v>
      </c>
      <c r="L981" s="161">
        <v>2719</v>
      </c>
      <c r="M981" s="161">
        <v>2719</v>
      </c>
      <c r="N981" s="8">
        <v>0</v>
      </c>
      <c r="O981" s="8">
        <v>0</v>
      </c>
      <c r="P981" s="8">
        <v>0</v>
      </c>
      <c r="Q981" s="8">
        <v>0</v>
      </c>
      <c r="R981" s="8">
        <v>0</v>
      </c>
      <c r="S981" s="161">
        <v>0</v>
      </c>
      <c r="T981" s="131" t="s">
        <v>11</v>
      </c>
      <c r="U981" s="199"/>
      <c r="V981" s="1">
        <f t="shared" si="108"/>
        <v>56</v>
      </c>
      <c r="W981" s="6">
        <f t="shared" si="109"/>
        <v>56</v>
      </c>
      <c r="X981" s="23">
        <f t="shared" si="110"/>
        <v>56</v>
      </c>
    </row>
    <row r="982" spans="1:24" s="3" customFormat="1" x14ac:dyDescent="0.25">
      <c r="A982" s="53">
        <v>975</v>
      </c>
      <c r="B982" s="9" t="s">
        <v>969</v>
      </c>
      <c r="C982" s="9" t="s">
        <v>991</v>
      </c>
      <c r="D982" s="9" t="s">
        <v>1008</v>
      </c>
      <c r="E982" s="10">
        <v>2619</v>
      </c>
      <c r="F982" s="10">
        <v>2619</v>
      </c>
      <c r="G982" s="12">
        <v>0.10843833524245895</v>
      </c>
      <c r="H982" s="189">
        <v>0</v>
      </c>
      <c r="I982" s="210"/>
      <c r="J982" s="58">
        <v>0</v>
      </c>
      <c r="K982" s="8">
        <v>0</v>
      </c>
      <c r="L982" s="8">
        <v>2567</v>
      </c>
      <c r="M982" s="8">
        <v>2567</v>
      </c>
      <c r="N982" s="8">
        <v>0</v>
      </c>
      <c r="O982" s="8">
        <v>0</v>
      </c>
      <c r="P982" s="8">
        <v>0</v>
      </c>
      <c r="Q982" s="8">
        <v>0</v>
      </c>
      <c r="R982" s="8">
        <v>0</v>
      </c>
      <c r="S982" s="161">
        <v>0</v>
      </c>
      <c r="T982" s="131" t="s">
        <v>11</v>
      </c>
      <c r="U982" s="199"/>
      <c r="V982" s="1">
        <f t="shared" si="108"/>
        <v>52</v>
      </c>
      <c r="W982" s="6">
        <f t="shared" si="109"/>
        <v>52</v>
      </c>
      <c r="X982" s="23">
        <f t="shared" si="110"/>
        <v>52</v>
      </c>
    </row>
    <row r="983" spans="1:24" s="3" customFormat="1" x14ac:dyDescent="0.25">
      <c r="A983" s="53">
        <v>976</v>
      </c>
      <c r="B983" s="9" t="s">
        <v>969</v>
      </c>
      <c r="C983" s="9" t="s">
        <v>513</v>
      </c>
      <c r="D983" s="9" t="s">
        <v>513</v>
      </c>
      <c r="E983" s="10">
        <v>2609</v>
      </c>
      <c r="F983" s="10">
        <v>2732</v>
      </c>
      <c r="G983" s="12">
        <v>0</v>
      </c>
      <c r="H983" s="189">
        <v>0</v>
      </c>
      <c r="I983" s="210"/>
      <c r="J983" s="60">
        <v>0</v>
      </c>
      <c r="K983" s="161">
        <v>2609</v>
      </c>
      <c r="L983" s="161">
        <v>2677</v>
      </c>
      <c r="M983" s="161">
        <v>2677</v>
      </c>
      <c r="N983" s="8">
        <v>0</v>
      </c>
      <c r="O983" s="8">
        <v>0</v>
      </c>
      <c r="P983" s="8">
        <v>2677</v>
      </c>
      <c r="Q983" s="8">
        <v>2677</v>
      </c>
      <c r="R983" s="8">
        <v>0</v>
      </c>
      <c r="S983" s="161">
        <v>0</v>
      </c>
      <c r="T983" s="131" t="s">
        <v>11</v>
      </c>
      <c r="U983" s="199"/>
      <c r="V983" s="1">
        <f t="shared" si="108"/>
        <v>52</v>
      </c>
      <c r="W983" s="6">
        <f t="shared" si="109"/>
        <v>55</v>
      </c>
      <c r="X983" s="23">
        <f t="shared" si="110"/>
        <v>55</v>
      </c>
    </row>
    <row r="984" spans="1:24" s="3" customFormat="1" x14ac:dyDescent="0.25">
      <c r="A984" s="53">
        <v>977</v>
      </c>
      <c r="B984" s="9" t="s">
        <v>969</v>
      </c>
      <c r="C984" s="9" t="s">
        <v>992</v>
      </c>
      <c r="D984" s="9" t="s">
        <v>1005</v>
      </c>
      <c r="E984" s="10">
        <v>2583</v>
      </c>
      <c r="F984" s="10">
        <v>2583</v>
      </c>
      <c r="G984" s="12">
        <v>0</v>
      </c>
      <c r="H984" s="189">
        <v>0</v>
      </c>
      <c r="I984" s="210"/>
      <c r="J984" s="60">
        <v>0</v>
      </c>
      <c r="K984" s="161">
        <v>0</v>
      </c>
      <c r="L984" s="161">
        <v>2531</v>
      </c>
      <c r="M984" s="161">
        <v>2531</v>
      </c>
      <c r="N984" s="8">
        <v>0</v>
      </c>
      <c r="O984" s="8">
        <v>0</v>
      </c>
      <c r="P984" s="8">
        <v>0</v>
      </c>
      <c r="Q984" s="8">
        <v>0</v>
      </c>
      <c r="R984" s="8">
        <v>0</v>
      </c>
      <c r="S984" s="161">
        <v>0</v>
      </c>
      <c r="T984" s="131" t="s">
        <v>11</v>
      </c>
      <c r="U984" s="199"/>
      <c r="V984" s="1">
        <f t="shared" si="108"/>
        <v>52</v>
      </c>
      <c r="W984" s="6">
        <f t="shared" si="109"/>
        <v>52</v>
      </c>
      <c r="X984" s="23">
        <f t="shared" si="110"/>
        <v>52</v>
      </c>
    </row>
    <row r="985" spans="1:24" s="3" customFormat="1" x14ac:dyDescent="0.25">
      <c r="A985" s="53">
        <v>978</v>
      </c>
      <c r="B985" s="9" t="s">
        <v>969</v>
      </c>
      <c r="C985" s="9" t="s">
        <v>993</v>
      </c>
      <c r="D985" s="9" t="s">
        <v>993</v>
      </c>
      <c r="E985" s="10">
        <v>2508</v>
      </c>
      <c r="F985" s="10">
        <v>2508</v>
      </c>
      <c r="G985" s="12">
        <v>0</v>
      </c>
      <c r="H985" s="189">
        <v>0</v>
      </c>
      <c r="I985" s="210"/>
      <c r="J985" s="60">
        <v>0</v>
      </c>
      <c r="K985" s="161">
        <v>0</v>
      </c>
      <c r="L985" s="161">
        <v>2458</v>
      </c>
      <c r="M985" s="161">
        <v>2458</v>
      </c>
      <c r="N985" s="8">
        <v>0</v>
      </c>
      <c r="O985" s="8">
        <v>0</v>
      </c>
      <c r="P985" s="8">
        <v>0</v>
      </c>
      <c r="Q985" s="8">
        <v>0</v>
      </c>
      <c r="R985" s="8">
        <v>0</v>
      </c>
      <c r="S985" s="161">
        <v>0</v>
      </c>
      <c r="T985" s="131" t="s">
        <v>11</v>
      </c>
      <c r="U985" s="199"/>
      <c r="V985" s="1">
        <f t="shared" si="108"/>
        <v>50</v>
      </c>
      <c r="W985" s="6">
        <f t="shared" si="109"/>
        <v>50</v>
      </c>
      <c r="X985" s="23">
        <f t="shared" si="110"/>
        <v>50</v>
      </c>
    </row>
    <row r="986" spans="1:24" s="3" customFormat="1" ht="21" x14ac:dyDescent="0.25">
      <c r="A986" s="53">
        <v>979</v>
      </c>
      <c r="B986" s="9" t="s">
        <v>969</v>
      </c>
      <c r="C986" s="9" t="s">
        <v>1577</v>
      </c>
      <c r="D986" s="9" t="s">
        <v>1578</v>
      </c>
      <c r="E986" s="10">
        <v>6013</v>
      </c>
      <c r="F986" s="10">
        <v>6348</v>
      </c>
      <c r="G986" s="12">
        <v>0.42499999999999999</v>
      </c>
      <c r="H986" s="189">
        <v>0</v>
      </c>
      <c r="I986" s="210"/>
      <c r="J986" s="58">
        <v>0</v>
      </c>
      <c r="K986" s="8">
        <v>3457.4749999999999</v>
      </c>
      <c r="L986" s="8">
        <v>6348</v>
      </c>
      <c r="M986" s="8">
        <v>6348</v>
      </c>
      <c r="N986" s="8">
        <v>927500</v>
      </c>
      <c r="O986" s="8">
        <v>4630810.2232953804</v>
      </c>
      <c r="P986" s="8">
        <v>6348</v>
      </c>
      <c r="Q986" s="8">
        <v>6348</v>
      </c>
      <c r="R986" s="8">
        <v>1428185.1547880517</v>
      </c>
      <c r="S986" s="161">
        <v>6986495.3780834321</v>
      </c>
      <c r="T986" s="131"/>
      <c r="U986" s="218" t="s">
        <v>1715</v>
      </c>
      <c r="V986" s="1">
        <f t="shared" si="108"/>
        <v>120</v>
      </c>
      <c r="W986" s="6">
        <f t="shared" si="109"/>
        <v>127</v>
      </c>
      <c r="X986" s="23">
        <f t="shared" si="110"/>
        <v>127</v>
      </c>
    </row>
    <row r="987" spans="1:24" s="6" customFormat="1" ht="21" customHeight="1" x14ac:dyDescent="0.25">
      <c r="A987" s="53">
        <v>980</v>
      </c>
      <c r="B987" s="20" t="s">
        <v>969</v>
      </c>
      <c r="C987" s="20" t="s">
        <v>994</v>
      </c>
      <c r="D987" s="20" t="s">
        <v>994</v>
      </c>
      <c r="E987" s="21">
        <v>2403</v>
      </c>
      <c r="F987" s="21">
        <v>2403</v>
      </c>
      <c r="G987" s="22">
        <v>0</v>
      </c>
      <c r="H987" s="189">
        <v>0</v>
      </c>
      <c r="I987" s="210"/>
      <c r="J987" s="17">
        <v>0</v>
      </c>
      <c r="K987" s="25">
        <v>0</v>
      </c>
      <c r="L987" s="25">
        <v>2355</v>
      </c>
      <c r="M987" s="25">
        <v>2355</v>
      </c>
      <c r="N987" s="25">
        <v>0</v>
      </c>
      <c r="O987" s="25">
        <v>0</v>
      </c>
      <c r="P987" s="25">
        <v>0</v>
      </c>
      <c r="Q987" s="25">
        <v>0</v>
      </c>
      <c r="R987" s="25">
        <v>0</v>
      </c>
      <c r="S987" s="18">
        <v>0</v>
      </c>
      <c r="T987" s="128" t="s">
        <v>11</v>
      </c>
      <c r="U987" s="199"/>
      <c r="V987" s="1"/>
      <c r="X987" s="23"/>
    </row>
    <row r="988" spans="1:24" s="6" customFormat="1" ht="21" customHeight="1" x14ac:dyDescent="0.25">
      <c r="A988" s="53">
        <v>981</v>
      </c>
      <c r="B988" s="20" t="s">
        <v>969</v>
      </c>
      <c r="C988" s="20" t="s">
        <v>995</v>
      </c>
      <c r="D988" s="20" t="s">
        <v>1013</v>
      </c>
      <c r="E988" s="21">
        <v>2378</v>
      </c>
      <c r="F988" s="21">
        <v>2378</v>
      </c>
      <c r="G988" s="22">
        <v>0.26198486122792264</v>
      </c>
      <c r="H988" s="189">
        <v>0</v>
      </c>
      <c r="I988" s="210"/>
      <c r="J988" s="17">
        <v>0</v>
      </c>
      <c r="K988" s="25">
        <v>0</v>
      </c>
      <c r="L988" s="25">
        <v>2330</v>
      </c>
      <c r="M988" s="25">
        <v>2330</v>
      </c>
      <c r="N988" s="25">
        <v>0</v>
      </c>
      <c r="O988" s="25">
        <v>0</v>
      </c>
      <c r="P988" s="25">
        <v>0</v>
      </c>
      <c r="Q988" s="25">
        <v>0</v>
      </c>
      <c r="R988" s="25">
        <v>0</v>
      </c>
      <c r="S988" s="18">
        <v>0</v>
      </c>
      <c r="T988" s="128" t="s">
        <v>11</v>
      </c>
      <c r="U988" s="199"/>
      <c r="V988" s="1"/>
      <c r="X988" s="23"/>
    </row>
    <row r="989" spans="1:24" s="6" customFormat="1" ht="21" customHeight="1" x14ac:dyDescent="0.25">
      <c r="A989" s="53">
        <v>982</v>
      </c>
      <c r="B989" s="20" t="s">
        <v>969</v>
      </c>
      <c r="C989" s="20" t="s">
        <v>996</v>
      </c>
      <c r="D989" s="20" t="s">
        <v>996</v>
      </c>
      <c r="E989" s="21">
        <v>2350</v>
      </c>
      <c r="F989" s="21">
        <v>2350</v>
      </c>
      <c r="G989" s="22">
        <v>0</v>
      </c>
      <c r="H989" s="189">
        <v>0</v>
      </c>
      <c r="I989" s="210"/>
      <c r="J989" s="17">
        <v>0</v>
      </c>
      <c r="K989" s="25">
        <v>0</v>
      </c>
      <c r="L989" s="25">
        <v>2303</v>
      </c>
      <c r="M989" s="25">
        <v>2303</v>
      </c>
      <c r="N989" s="25">
        <v>0</v>
      </c>
      <c r="O989" s="25">
        <v>0</v>
      </c>
      <c r="P989" s="25">
        <v>0</v>
      </c>
      <c r="Q989" s="25">
        <v>0</v>
      </c>
      <c r="R989" s="25">
        <v>0</v>
      </c>
      <c r="S989" s="18">
        <v>0</v>
      </c>
      <c r="T989" s="128" t="s">
        <v>11</v>
      </c>
      <c r="U989" s="199"/>
      <c r="V989" s="1"/>
      <c r="X989" s="23"/>
    </row>
    <row r="990" spans="1:24" s="3" customFormat="1" x14ac:dyDescent="0.25">
      <c r="A990" s="53">
        <v>983</v>
      </c>
      <c r="B990" s="9" t="s">
        <v>969</v>
      </c>
      <c r="C990" s="9" t="s">
        <v>997</v>
      </c>
      <c r="D990" s="9" t="s">
        <v>997</v>
      </c>
      <c r="E990" s="10">
        <v>2183</v>
      </c>
      <c r="F990" s="10">
        <v>2183</v>
      </c>
      <c r="G990" s="12">
        <v>0.8813559322033897</v>
      </c>
      <c r="H990" s="189">
        <v>0</v>
      </c>
      <c r="I990" s="210"/>
      <c r="J990" s="58">
        <v>0</v>
      </c>
      <c r="K990" s="8">
        <v>0</v>
      </c>
      <c r="L990" s="8">
        <v>2139</v>
      </c>
      <c r="M990" s="8">
        <v>2139</v>
      </c>
      <c r="N990" s="8">
        <v>0</v>
      </c>
      <c r="O990" s="8">
        <v>0</v>
      </c>
      <c r="P990" s="8">
        <v>0</v>
      </c>
      <c r="Q990" s="8">
        <v>0</v>
      </c>
      <c r="R990" s="8">
        <v>0</v>
      </c>
      <c r="S990" s="161">
        <v>0</v>
      </c>
      <c r="T990" s="131" t="s">
        <v>11</v>
      </c>
      <c r="U990" s="199"/>
      <c r="V990" s="1">
        <f t="shared" ref="V990:V1026" si="111">IF(F990&gt;=100000,0,ROUND(E990*2%,0))</f>
        <v>44</v>
      </c>
      <c r="W990" s="6">
        <f t="shared" ref="W990:W1026" si="112">IF(F990&lt;100000,X990,0)</f>
        <v>44</v>
      </c>
      <c r="X990" s="23">
        <f t="shared" ref="X990:X1026" si="113">ROUND(F990*2%,0)</f>
        <v>44</v>
      </c>
    </row>
    <row r="991" spans="1:24" s="3" customFormat="1" x14ac:dyDescent="0.25">
      <c r="A991" s="53">
        <v>984</v>
      </c>
      <c r="B991" s="9" t="s">
        <v>969</v>
      </c>
      <c r="C991" s="9" t="s">
        <v>998</v>
      </c>
      <c r="D991" s="9" t="s">
        <v>998</v>
      </c>
      <c r="E991" s="10">
        <v>2179</v>
      </c>
      <c r="F991" s="10">
        <v>2179</v>
      </c>
      <c r="G991" s="12">
        <v>0.29784304726938965</v>
      </c>
      <c r="H991" s="189">
        <v>0</v>
      </c>
      <c r="I991" s="210"/>
      <c r="J991" s="58">
        <v>0</v>
      </c>
      <c r="K991" s="8">
        <v>0</v>
      </c>
      <c r="L991" s="8">
        <v>2135</v>
      </c>
      <c r="M991" s="8">
        <v>2135</v>
      </c>
      <c r="N991" s="8">
        <v>0</v>
      </c>
      <c r="O991" s="8">
        <v>0</v>
      </c>
      <c r="P991" s="8">
        <v>0</v>
      </c>
      <c r="Q991" s="8">
        <v>0</v>
      </c>
      <c r="R991" s="8">
        <v>0</v>
      </c>
      <c r="S991" s="161">
        <v>0</v>
      </c>
      <c r="T991" s="131" t="s">
        <v>11</v>
      </c>
      <c r="U991" s="199"/>
      <c r="V991" s="1">
        <f t="shared" si="111"/>
        <v>44</v>
      </c>
      <c r="W991" s="6">
        <f t="shared" si="112"/>
        <v>44</v>
      </c>
      <c r="X991" s="23">
        <f t="shared" si="113"/>
        <v>44</v>
      </c>
    </row>
    <row r="992" spans="1:24" s="3" customFormat="1" x14ac:dyDescent="0.25">
      <c r="A992" s="53">
        <v>985</v>
      </c>
      <c r="B992" s="9" t="s">
        <v>969</v>
      </c>
      <c r="C992" s="9" t="s">
        <v>999</v>
      </c>
      <c r="D992" s="9" t="s">
        <v>999</v>
      </c>
      <c r="E992" s="10">
        <v>2175</v>
      </c>
      <c r="F992" s="10">
        <v>2175</v>
      </c>
      <c r="G992" s="12">
        <v>0.9632183908045977</v>
      </c>
      <c r="H992" s="189">
        <v>0</v>
      </c>
      <c r="I992" s="210"/>
      <c r="J992" s="58">
        <v>0</v>
      </c>
      <c r="K992" s="8">
        <v>0</v>
      </c>
      <c r="L992" s="8">
        <v>2131</v>
      </c>
      <c r="M992" s="8">
        <v>2131</v>
      </c>
      <c r="N992" s="8">
        <v>0</v>
      </c>
      <c r="O992" s="8">
        <v>0</v>
      </c>
      <c r="P992" s="8">
        <v>0</v>
      </c>
      <c r="Q992" s="8">
        <v>0</v>
      </c>
      <c r="R992" s="8">
        <v>0</v>
      </c>
      <c r="S992" s="161">
        <v>0</v>
      </c>
      <c r="T992" s="131" t="s">
        <v>11</v>
      </c>
      <c r="U992" s="199"/>
      <c r="V992" s="1">
        <f t="shared" si="111"/>
        <v>44</v>
      </c>
      <c r="W992" s="6">
        <f t="shared" si="112"/>
        <v>44</v>
      </c>
      <c r="X992" s="23">
        <f t="shared" si="113"/>
        <v>44</v>
      </c>
    </row>
    <row r="993" spans="1:24" s="3" customFormat="1" x14ac:dyDescent="0.25">
      <c r="A993" s="53">
        <v>986</v>
      </c>
      <c r="B993" s="9" t="s">
        <v>969</v>
      </c>
      <c r="C993" s="9" t="s">
        <v>1000</v>
      </c>
      <c r="D993" s="9" t="s">
        <v>1000</v>
      </c>
      <c r="E993" s="10">
        <v>2112</v>
      </c>
      <c r="F993" s="10">
        <v>2180</v>
      </c>
      <c r="G993" s="12">
        <v>0</v>
      </c>
      <c r="H993" s="189">
        <v>0</v>
      </c>
      <c r="I993" s="210"/>
      <c r="J993" s="60">
        <v>0</v>
      </c>
      <c r="K993" s="8">
        <v>2112</v>
      </c>
      <c r="L993" s="161">
        <v>2136</v>
      </c>
      <c r="M993" s="161">
        <v>2136</v>
      </c>
      <c r="N993" s="8">
        <v>0</v>
      </c>
      <c r="O993" s="8">
        <v>0</v>
      </c>
      <c r="P993" s="8">
        <v>2136</v>
      </c>
      <c r="Q993" s="8">
        <v>2136</v>
      </c>
      <c r="R993" s="8">
        <v>0</v>
      </c>
      <c r="S993" s="161">
        <v>0</v>
      </c>
      <c r="T993" s="131" t="s">
        <v>11</v>
      </c>
      <c r="U993" s="199"/>
      <c r="V993" s="1">
        <f t="shared" si="111"/>
        <v>42</v>
      </c>
      <c r="W993" s="6">
        <f t="shared" si="112"/>
        <v>44</v>
      </c>
      <c r="X993" s="23">
        <f t="shared" si="113"/>
        <v>44</v>
      </c>
    </row>
    <row r="994" spans="1:24" s="3" customFormat="1" x14ac:dyDescent="0.25">
      <c r="A994" s="53">
        <v>987</v>
      </c>
      <c r="B994" s="9" t="s">
        <v>969</v>
      </c>
      <c r="C994" s="9" t="s">
        <v>1001</v>
      </c>
      <c r="D994" s="9" t="s">
        <v>1001</v>
      </c>
      <c r="E994" s="10">
        <v>2115</v>
      </c>
      <c r="F994" s="10">
        <v>2115</v>
      </c>
      <c r="G994" s="12">
        <v>0</v>
      </c>
      <c r="H994" s="189">
        <v>0</v>
      </c>
      <c r="I994" s="210"/>
      <c r="J994" s="60">
        <v>0</v>
      </c>
      <c r="K994" s="8">
        <v>0</v>
      </c>
      <c r="L994" s="161">
        <v>2073</v>
      </c>
      <c r="M994" s="161">
        <v>2073</v>
      </c>
      <c r="N994" s="8">
        <v>0</v>
      </c>
      <c r="O994" s="8">
        <v>0</v>
      </c>
      <c r="P994" s="8">
        <v>0</v>
      </c>
      <c r="Q994" s="8">
        <v>0</v>
      </c>
      <c r="R994" s="8">
        <v>0</v>
      </c>
      <c r="S994" s="161">
        <v>0</v>
      </c>
      <c r="T994" s="131" t="s">
        <v>11</v>
      </c>
      <c r="U994" s="199"/>
      <c r="V994" s="1">
        <f t="shared" si="111"/>
        <v>42</v>
      </c>
      <c r="W994" s="6">
        <f t="shared" si="112"/>
        <v>42</v>
      </c>
      <c r="X994" s="23">
        <f t="shared" si="113"/>
        <v>42</v>
      </c>
    </row>
    <row r="995" spans="1:24" s="3" customFormat="1" x14ac:dyDescent="0.25">
      <c r="A995" s="53">
        <v>988</v>
      </c>
      <c r="B995" s="9" t="s">
        <v>969</v>
      </c>
      <c r="C995" s="9" t="s">
        <v>265</v>
      </c>
      <c r="D995" s="9" t="s">
        <v>265</v>
      </c>
      <c r="E995" s="10">
        <v>2110</v>
      </c>
      <c r="F995" s="10">
        <v>2110</v>
      </c>
      <c r="G995" s="12">
        <v>0.10900473933649289</v>
      </c>
      <c r="H995" s="189">
        <v>0</v>
      </c>
      <c r="I995" s="210"/>
      <c r="J995" s="58">
        <v>0</v>
      </c>
      <c r="K995" s="8">
        <v>0</v>
      </c>
      <c r="L995" s="8">
        <v>2068</v>
      </c>
      <c r="M995" s="8">
        <v>2068</v>
      </c>
      <c r="N995" s="8">
        <v>0</v>
      </c>
      <c r="O995" s="8">
        <v>0</v>
      </c>
      <c r="P995" s="8">
        <v>0</v>
      </c>
      <c r="Q995" s="8">
        <v>0</v>
      </c>
      <c r="R995" s="8">
        <v>0</v>
      </c>
      <c r="S995" s="161">
        <v>0</v>
      </c>
      <c r="T995" s="131" t="s">
        <v>11</v>
      </c>
      <c r="U995" s="199"/>
      <c r="V995" s="1">
        <f t="shared" si="111"/>
        <v>42</v>
      </c>
      <c r="W995" s="6">
        <f t="shared" si="112"/>
        <v>42</v>
      </c>
      <c r="X995" s="23">
        <f t="shared" si="113"/>
        <v>42</v>
      </c>
    </row>
    <row r="996" spans="1:24" s="3" customFormat="1" x14ac:dyDescent="0.25">
      <c r="A996" s="53">
        <v>989</v>
      </c>
      <c r="B996" s="9" t="s">
        <v>969</v>
      </c>
      <c r="C996" s="9" t="s">
        <v>1002</v>
      </c>
      <c r="D996" s="9" t="s">
        <v>1006</v>
      </c>
      <c r="E996" s="10">
        <v>2080</v>
      </c>
      <c r="F996" s="10">
        <v>2080</v>
      </c>
      <c r="G996" s="12">
        <v>0</v>
      </c>
      <c r="H996" s="189">
        <v>0</v>
      </c>
      <c r="I996" s="210"/>
      <c r="J996" s="58">
        <v>0</v>
      </c>
      <c r="K996" s="8">
        <v>0</v>
      </c>
      <c r="L996" s="8">
        <v>2038</v>
      </c>
      <c r="M996" s="8">
        <v>2038</v>
      </c>
      <c r="N996" s="8">
        <v>0</v>
      </c>
      <c r="O996" s="8">
        <v>0</v>
      </c>
      <c r="P996" s="8">
        <v>0</v>
      </c>
      <c r="Q996" s="8">
        <v>0</v>
      </c>
      <c r="R996" s="8">
        <v>0</v>
      </c>
      <c r="S996" s="161">
        <v>0</v>
      </c>
      <c r="T996" s="131" t="s">
        <v>11</v>
      </c>
      <c r="U996" s="199"/>
      <c r="V996" s="1">
        <f t="shared" si="111"/>
        <v>42</v>
      </c>
      <c r="W996" s="6">
        <f t="shared" si="112"/>
        <v>42</v>
      </c>
      <c r="X996" s="23">
        <f t="shared" si="113"/>
        <v>42</v>
      </c>
    </row>
    <row r="997" spans="1:24" s="3" customFormat="1" x14ac:dyDescent="0.25">
      <c r="A997" s="53">
        <v>990</v>
      </c>
      <c r="B997" s="9" t="s">
        <v>969</v>
      </c>
      <c r="C997" s="9" t="s">
        <v>1003</v>
      </c>
      <c r="D997" s="9" t="s">
        <v>1003</v>
      </c>
      <c r="E997" s="10">
        <v>2012</v>
      </c>
      <c r="F997" s="10">
        <v>2012</v>
      </c>
      <c r="G997" s="12">
        <v>0</v>
      </c>
      <c r="H997" s="189">
        <v>0</v>
      </c>
      <c r="I997" s="210"/>
      <c r="J997" s="60">
        <v>0</v>
      </c>
      <c r="K997" s="161">
        <v>0</v>
      </c>
      <c r="L997" s="161">
        <v>1972</v>
      </c>
      <c r="M997" s="161">
        <v>1972</v>
      </c>
      <c r="N997" s="8">
        <v>0</v>
      </c>
      <c r="O997" s="8">
        <v>0</v>
      </c>
      <c r="P997" s="8">
        <v>0</v>
      </c>
      <c r="Q997" s="8">
        <v>0</v>
      </c>
      <c r="R997" s="8">
        <v>0</v>
      </c>
      <c r="S997" s="161">
        <v>0</v>
      </c>
      <c r="T997" s="131" t="s">
        <v>11</v>
      </c>
      <c r="U997" s="199"/>
      <c r="V997" s="1">
        <f t="shared" si="111"/>
        <v>40</v>
      </c>
      <c r="W997" s="6">
        <f t="shared" si="112"/>
        <v>40</v>
      </c>
      <c r="X997" s="23">
        <f t="shared" si="113"/>
        <v>40</v>
      </c>
    </row>
    <row r="998" spans="1:24" s="3" customFormat="1" ht="21" x14ac:dyDescent="0.25">
      <c r="A998" s="53">
        <v>991</v>
      </c>
      <c r="B998" s="9" t="s">
        <v>969</v>
      </c>
      <c r="C998" s="9" t="s">
        <v>1574</v>
      </c>
      <c r="D998" s="9" t="s">
        <v>1575</v>
      </c>
      <c r="E998" s="10">
        <v>4861</v>
      </c>
      <c r="F998" s="10">
        <v>5588</v>
      </c>
      <c r="G998" s="12">
        <v>0</v>
      </c>
      <c r="H998" s="189">
        <v>0</v>
      </c>
      <c r="I998" s="210"/>
      <c r="J998" s="58">
        <v>0</v>
      </c>
      <c r="K998" s="8">
        <v>4861</v>
      </c>
      <c r="L998" s="8">
        <v>5476</v>
      </c>
      <c r="M998" s="8">
        <v>5476</v>
      </c>
      <c r="N998" s="8"/>
      <c r="O998" s="8"/>
      <c r="P998" s="8">
        <v>5476</v>
      </c>
      <c r="Q998" s="8">
        <v>5476</v>
      </c>
      <c r="R998" s="8"/>
      <c r="S998" s="161"/>
      <c r="T998" s="131"/>
      <c r="U998" s="218" t="s">
        <v>1715</v>
      </c>
      <c r="V998" s="1">
        <f t="shared" si="111"/>
        <v>97</v>
      </c>
      <c r="W998" s="6">
        <f t="shared" si="112"/>
        <v>112</v>
      </c>
      <c r="X998" s="23">
        <f t="shared" si="113"/>
        <v>112</v>
      </c>
    </row>
    <row r="999" spans="1:24" s="3" customFormat="1" x14ac:dyDescent="0.25">
      <c r="A999" s="53">
        <v>992</v>
      </c>
      <c r="B999" s="9" t="s">
        <v>1015</v>
      </c>
      <c r="C999" s="9" t="s">
        <v>1035</v>
      </c>
      <c r="D999" s="9" t="s">
        <v>1060</v>
      </c>
      <c r="E999" s="10">
        <v>4934</v>
      </c>
      <c r="F999" s="10">
        <v>4934</v>
      </c>
      <c r="G999" s="12">
        <v>0.58289420348601539</v>
      </c>
      <c r="H999" s="189">
        <v>0</v>
      </c>
      <c r="I999" s="210"/>
      <c r="J999" s="58">
        <v>0</v>
      </c>
      <c r="K999" s="8">
        <v>0</v>
      </c>
      <c r="L999" s="8">
        <v>4835</v>
      </c>
      <c r="M999" s="11">
        <v>4835</v>
      </c>
      <c r="N999" s="8">
        <v>0</v>
      </c>
      <c r="O999" s="8">
        <v>0</v>
      </c>
      <c r="P999" s="8">
        <v>0</v>
      </c>
      <c r="Q999" s="8">
        <v>0</v>
      </c>
      <c r="R999" s="8">
        <v>0</v>
      </c>
      <c r="S999" s="161">
        <v>0</v>
      </c>
      <c r="T999" s="131" t="s">
        <v>11</v>
      </c>
      <c r="U999" s="199"/>
      <c r="V999" s="1">
        <f t="shared" si="111"/>
        <v>99</v>
      </c>
      <c r="W999" s="6">
        <f t="shared" si="112"/>
        <v>99</v>
      </c>
      <c r="X999" s="23">
        <f t="shared" si="113"/>
        <v>99</v>
      </c>
    </row>
    <row r="1000" spans="1:24" s="3" customFormat="1" x14ac:dyDescent="0.25">
      <c r="A1000" s="53">
        <v>993</v>
      </c>
      <c r="B1000" s="9" t="s">
        <v>1015</v>
      </c>
      <c r="C1000" s="9" t="s">
        <v>1036</v>
      </c>
      <c r="D1000" s="9" t="s">
        <v>1076</v>
      </c>
      <c r="E1000" s="10">
        <v>4676</v>
      </c>
      <c r="F1000" s="10">
        <v>4676</v>
      </c>
      <c r="G1000" s="12">
        <v>0.91360136869118902</v>
      </c>
      <c r="H1000" s="189">
        <v>0</v>
      </c>
      <c r="I1000" s="210"/>
      <c r="J1000" s="60">
        <v>0</v>
      </c>
      <c r="K1000" s="161">
        <v>0</v>
      </c>
      <c r="L1000" s="161">
        <v>4582</v>
      </c>
      <c r="M1000" s="161">
        <v>4582</v>
      </c>
      <c r="N1000" s="8">
        <v>0</v>
      </c>
      <c r="O1000" s="8">
        <v>0</v>
      </c>
      <c r="P1000" s="8">
        <v>0</v>
      </c>
      <c r="Q1000" s="8">
        <v>0</v>
      </c>
      <c r="R1000" s="8">
        <v>0</v>
      </c>
      <c r="S1000" s="161">
        <v>0</v>
      </c>
      <c r="T1000" s="131" t="s">
        <v>11</v>
      </c>
      <c r="U1000" s="199"/>
      <c r="V1000" s="1">
        <f t="shared" si="111"/>
        <v>94</v>
      </c>
      <c r="W1000" s="6">
        <f t="shared" si="112"/>
        <v>94</v>
      </c>
      <c r="X1000" s="23">
        <f t="shared" si="113"/>
        <v>94</v>
      </c>
    </row>
    <row r="1001" spans="1:24" s="3" customFormat="1" x14ac:dyDescent="0.25">
      <c r="A1001" s="53">
        <v>994</v>
      </c>
      <c r="B1001" s="9" t="s">
        <v>1015</v>
      </c>
      <c r="C1001" s="9" t="s">
        <v>1038</v>
      </c>
      <c r="D1001" s="9" t="s">
        <v>1075</v>
      </c>
      <c r="E1001" s="10">
        <v>4377</v>
      </c>
      <c r="F1001" s="10">
        <v>4377</v>
      </c>
      <c r="G1001" s="12">
        <v>0.37491432488005488</v>
      </c>
      <c r="H1001" s="189">
        <v>0</v>
      </c>
      <c r="I1001" s="210"/>
      <c r="J1001" s="60">
        <v>0</v>
      </c>
      <c r="K1001" s="161">
        <v>0</v>
      </c>
      <c r="L1001" s="161">
        <v>4289</v>
      </c>
      <c r="M1001" s="161">
        <v>4289</v>
      </c>
      <c r="N1001" s="8">
        <v>0</v>
      </c>
      <c r="O1001" s="8">
        <v>0</v>
      </c>
      <c r="P1001" s="8">
        <v>0</v>
      </c>
      <c r="Q1001" s="8">
        <v>0</v>
      </c>
      <c r="R1001" s="8">
        <v>0</v>
      </c>
      <c r="S1001" s="161">
        <v>0</v>
      </c>
      <c r="T1001" s="131" t="s">
        <v>11</v>
      </c>
      <c r="U1001" s="199"/>
      <c r="V1001" s="1">
        <f t="shared" si="111"/>
        <v>88</v>
      </c>
      <c r="W1001" s="6">
        <f t="shared" si="112"/>
        <v>88</v>
      </c>
      <c r="X1001" s="23">
        <f t="shared" si="113"/>
        <v>88</v>
      </c>
    </row>
    <row r="1002" spans="1:24" s="3" customFormat="1" x14ac:dyDescent="0.25">
      <c r="A1002" s="53">
        <v>995</v>
      </c>
      <c r="B1002" s="9" t="s">
        <v>1015</v>
      </c>
      <c r="C1002" s="9" t="s">
        <v>1042</v>
      </c>
      <c r="D1002" s="9" t="s">
        <v>1082</v>
      </c>
      <c r="E1002" s="10">
        <v>3256</v>
      </c>
      <c r="F1002" s="10">
        <v>3256</v>
      </c>
      <c r="G1002" s="12">
        <v>0.51311953352769679</v>
      </c>
      <c r="H1002" s="189">
        <v>0</v>
      </c>
      <c r="I1002" s="210"/>
      <c r="J1002" s="58">
        <v>0.48299171391190582</v>
      </c>
      <c r="K1002" s="8">
        <v>0</v>
      </c>
      <c r="L1002" s="8">
        <v>3191</v>
      </c>
      <c r="M1002" s="8">
        <v>1618.3789795028349</v>
      </c>
      <c r="N1002" s="8">
        <v>0</v>
      </c>
      <c r="O1002" s="8">
        <v>0</v>
      </c>
      <c r="P1002" s="8">
        <v>0</v>
      </c>
      <c r="Q1002" s="8">
        <v>0</v>
      </c>
      <c r="R1002" s="8">
        <v>0</v>
      </c>
      <c r="S1002" s="161">
        <v>0</v>
      </c>
      <c r="T1002" s="131" t="s">
        <v>11</v>
      </c>
      <c r="U1002" s="199"/>
      <c r="V1002" s="1">
        <f t="shared" si="111"/>
        <v>65</v>
      </c>
      <c r="W1002" s="6">
        <f t="shared" si="112"/>
        <v>65</v>
      </c>
      <c r="X1002" s="23">
        <f t="shared" si="113"/>
        <v>65</v>
      </c>
    </row>
    <row r="1003" spans="1:24" s="3" customFormat="1" x14ac:dyDescent="0.25">
      <c r="A1003" s="53">
        <v>996</v>
      </c>
      <c r="B1003" s="9" t="s">
        <v>1015</v>
      </c>
      <c r="C1003" s="9" t="s">
        <v>1043</v>
      </c>
      <c r="D1003" s="9" t="s">
        <v>1043</v>
      </c>
      <c r="E1003" s="10">
        <v>3002</v>
      </c>
      <c r="F1003" s="10">
        <v>3002</v>
      </c>
      <c r="G1003" s="12">
        <v>1</v>
      </c>
      <c r="H1003" s="189">
        <v>0</v>
      </c>
      <c r="I1003" s="210"/>
      <c r="J1003" s="58">
        <v>0.94932852524247702</v>
      </c>
      <c r="K1003" s="8">
        <v>0</v>
      </c>
      <c r="L1003" s="8">
        <v>2942</v>
      </c>
      <c r="M1003" s="11">
        <v>92.115767222084003</v>
      </c>
      <c r="N1003" s="8">
        <v>0</v>
      </c>
      <c r="O1003" s="8">
        <v>0</v>
      </c>
      <c r="P1003" s="8">
        <v>0</v>
      </c>
      <c r="Q1003" s="8">
        <v>0</v>
      </c>
      <c r="R1003" s="8">
        <v>0</v>
      </c>
      <c r="S1003" s="161">
        <v>0</v>
      </c>
      <c r="T1003" s="131" t="s">
        <v>11</v>
      </c>
      <c r="U1003" s="199"/>
      <c r="V1003" s="1">
        <f t="shared" si="111"/>
        <v>60</v>
      </c>
      <c r="W1003" s="6">
        <f t="shared" si="112"/>
        <v>60</v>
      </c>
      <c r="X1003" s="23">
        <f t="shared" si="113"/>
        <v>60</v>
      </c>
    </row>
    <row r="1004" spans="1:24" s="3" customFormat="1" x14ac:dyDescent="0.25">
      <c r="A1004" s="53">
        <v>997</v>
      </c>
      <c r="B1004" s="9" t="s">
        <v>1015</v>
      </c>
      <c r="C1004" s="9" t="s">
        <v>1044</v>
      </c>
      <c r="D1004" s="9" t="s">
        <v>1655</v>
      </c>
      <c r="E1004" s="10">
        <v>4772</v>
      </c>
      <c r="F1004" s="10">
        <v>4772</v>
      </c>
      <c r="G1004" s="12">
        <v>1</v>
      </c>
      <c r="H1004" s="189">
        <v>0</v>
      </c>
      <c r="I1004" s="210"/>
      <c r="J1004" s="58">
        <v>5.4886943836615611E-2</v>
      </c>
      <c r="K1004" s="8">
        <v>0</v>
      </c>
      <c r="L1004" s="8">
        <v>4677</v>
      </c>
      <c r="M1004" s="8">
        <v>4415.07950401167</v>
      </c>
      <c r="N1004" s="8">
        <v>0</v>
      </c>
      <c r="O1004" s="8">
        <v>0</v>
      </c>
      <c r="P1004" s="8">
        <v>0</v>
      </c>
      <c r="Q1004" s="8">
        <v>0</v>
      </c>
      <c r="R1004" s="8">
        <v>0</v>
      </c>
      <c r="S1004" s="161">
        <v>0</v>
      </c>
      <c r="T1004" s="131" t="s">
        <v>11</v>
      </c>
      <c r="U1004" s="199"/>
      <c r="V1004" s="1">
        <f t="shared" si="111"/>
        <v>95</v>
      </c>
      <c r="W1004" s="6">
        <f t="shared" si="112"/>
        <v>95</v>
      </c>
      <c r="X1004" s="23">
        <f t="shared" si="113"/>
        <v>95</v>
      </c>
    </row>
    <row r="1005" spans="1:24" s="3" customFormat="1" x14ac:dyDescent="0.25">
      <c r="A1005" s="53">
        <v>998</v>
      </c>
      <c r="B1005" s="9" t="s">
        <v>1015</v>
      </c>
      <c r="C1005" s="9" t="s">
        <v>1046</v>
      </c>
      <c r="D1005" s="9" t="s">
        <v>1083</v>
      </c>
      <c r="E1005" s="10">
        <v>2926</v>
      </c>
      <c r="F1005" s="10">
        <v>2926</v>
      </c>
      <c r="G1005" s="12">
        <v>0</v>
      </c>
      <c r="H1005" s="189">
        <v>0</v>
      </c>
      <c r="I1005" s="210"/>
      <c r="J1005" s="58">
        <v>0</v>
      </c>
      <c r="K1005" s="8">
        <v>0</v>
      </c>
      <c r="L1005" s="8">
        <v>2867</v>
      </c>
      <c r="M1005" s="11">
        <v>2867</v>
      </c>
      <c r="N1005" s="8">
        <v>0</v>
      </c>
      <c r="O1005" s="8">
        <v>0</v>
      </c>
      <c r="P1005" s="8">
        <v>0</v>
      </c>
      <c r="Q1005" s="8">
        <v>0</v>
      </c>
      <c r="R1005" s="8">
        <v>0</v>
      </c>
      <c r="S1005" s="161">
        <v>0</v>
      </c>
      <c r="T1005" s="131" t="s">
        <v>11</v>
      </c>
      <c r="U1005" s="199"/>
      <c r="V1005" s="1">
        <f t="shared" si="111"/>
        <v>59</v>
      </c>
      <c r="W1005" s="6">
        <f t="shared" si="112"/>
        <v>59</v>
      </c>
      <c r="X1005" s="23">
        <f t="shared" si="113"/>
        <v>59</v>
      </c>
    </row>
    <row r="1006" spans="1:24" s="3" customFormat="1" x14ac:dyDescent="0.25">
      <c r="A1006" s="53">
        <v>999</v>
      </c>
      <c r="B1006" s="9" t="s">
        <v>1015</v>
      </c>
      <c r="C1006" s="9" t="s">
        <v>1047</v>
      </c>
      <c r="D1006" s="9" t="s">
        <v>1086</v>
      </c>
      <c r="E1006" s="10">
        <v>2869</v>
      </c>
      <c r="F1006" s="10">
        <v>2869</v>
      </c>
      <c r="G1006" s="12">
        <v>0.33670268386197288</v>
      </c>
      <c r="H1006" s="189">
        <v>0</v>
      </c>
      <c r="I1006" s="210"/>
      <c r="J1006" s="60">
        <v>0</v>
      </c>
      <c r="K1006" s="161">
        <v>0</v>
      </c>
      <c r="L1006" s="161">
        <v>2812</v>
      </c>
      <c r="M1006" s="161">
        <v>2812</v>
      </c>
      <c r="N1006" s="8">
        <v>0</v>
      </c>
      <c r="O1006" s="8">
        <v>0</v>
      </c>
      <c r="P1006" s="8">
        <v>0</v>
      </c>
      <c r="Q1006" s="8">
        <v>0</v>
      </c>
      <c r="R1006" s="8">
        <v>0</v>
      </c>
      <c r="S1006" s="161">
        <v>0</v>
      </c>
      <c r="T1006" s="131" t="s">
        <v>11</v>
      </c>
      <c r="U1006" s="199"/>
      <c r="V1006" s="1">
        <f t="shared" si="111"/>
        <v>57</v>
      </c>
      <c r="W1006" s="6">
        <f t="shared" si="112"/>
        <v>57</v>
      </c>
      <c r="X1006" s="23">
        <f t="shared" si="113"/>
        <v>57</v>
      </c>
    </row>
    <row r="1007" spans="1:24" s="3" customFormat="1" x14ac:dyDescent="0.25">
      <c r="A1007" s="53">
        <v>1000</v>
      </c>
      <c r="B1007" s="9" t="s">
        <v>1015</v>
      </c>
      <c r="C1007" s="9" t="s">
        <v>1049</v>
      </c>
      <c r="D1007" s="9" t="s">
        <v>1085</v>
      </c>
      <c r="E1007" s="10">
        <v>2661</v>
      </c>
      <c r="F1007" s="10">
        <v>2661</v>
      </c>
      <c r="G1007" s="12">
        <v>0.17023675310033823</v>
      </c>
      <c r="H1007" s="189">
        <v>0</v>
      </c>
      <c r="I1007" s="210"/>
      <c r="J1007" s="58">
        <v>0.73645546372819093</v>
      </c>
      <c r="K1007" s="8">
        <v>0</v>
      </c>
      <c r="L1007" s="8">
        <v>2608</v>
      </c>
      <c r="M1007" s="11">
        <v>648.2920110192839</v>
      </c>
      <c r="N1007" s="8">
        <v>0</v>
      </c>
      <c r="O1007" s="8">
        <v>0</v>
      </c>
      <c r="P1007" s="8">
        <v>0</v>
      </c>
      <c r="Q1007" s="8">
        <v>0</v>
      </c>
      <c r="R1007" s="8">
        <v>0</v>
      </c>
      <c r="S1007" s="161">
        <v>0</v>
      </c>
      <c r="T1007" s="131" t="s">
        <v>11</v>
      </c>
      <c r="U1007" s="199"/>
      <c r="V1007" s="1">
        <f t="shared" si="111"/>
        <v>53</v>
      </c>
      <c r="W1007" s="6">
        <f t="shared" si="112"/>
        <v>53</v>
      </c>
      <c r="X1007" s="23">
        <f t="shared" si="113"/>
        <v>53</v>
      </c>
    </row>
    <row r="1008" spans="1:24" s="3" customFormat="1" x14ac:dyDescent="0.25">
      <c r="A1008" s="53">
        <v>1001</v>
      </c>
      <c r="B1008" s="9" t="s">
        <v>1015</v>
      </c>
      <c r="C1008" s="9" t="s">
        <v>1050</v>
      </c>
      <c r="D1008" s="9" t="s">
        <v>1073</v>
      </c>
      <c r="E1008" s="10">
        <v>2647</v>
      </c>
      <c r="F1008" s="10">
        <v>2647</v>
      </c>
      <c r="G1008" s="12">
        <v>0.16169248205515679</v>
      </c>
      <c r="H1008" s="189">
        <v>0</v>
      </c>
      <c r="I1008" s="210"/>
      <c r="J1008" s="58">
        <v>0</v>
      </c>
      <c r="K1008" s="8">
        <v>0</v>
      </c>
      <c r="L1008" s="8">
        <v>2594</v>
      </c>
      <c r="M1008" s="8">
        <v>2594</v>
      </c>
      <c r="N1008" s="8">
        <v>0</v>
      </c>
      <c r="O1008" s="8">
        <v>0</v>
      </c>
      <c r="P1008" s="8">
        <v>0</v>
      </c>
      <c r="Q1008" s="8">
        <v>0</v>
      </c>
      <c r="R1008" s="8">
        <v>0</v>
      </c>
      <c r="S1008" s="161">
        <v>0</v>
      </c>
      <c r="T1008" s="131" t="s">
        <v>11</v>
      </c>
      <c r="U1008" s="199"/>
      <c r="V1008" s="1">
        <f t="shared" si="111"/>
        <v>53</v>
      </c>
      <c r="W1008" s="6">
        <f t="shared" si="112"/>
        <v>53</v>
      </c>
      <c r="X1008" s="23">
        <f t="shared" si="113"/>
        <v>53</v>
      </c>
    </row>
    <row r="1009" spans="1:24" s="3" customFormat="1" x14ac:dyDescent="0.25">
      <c r="A1009" s="53">
        <v>1002</v>
      </c>
      <c r="B1009" s="9" t="s">
        <v>1015</v>
      </c>
      <c r="C1009" s="9" t="s">
        <v>834</v>
      </c>
      <c r="D1009" s="9" t="s">
        <v>834</v>
      </c>
      <c r="E1009" s="10">
        <v>2408</v>
      </c>
      <c r="F1009" s="10">
        <v>2408</v>
      </c>
      <c r="G1009" s="12">
        <v>0.92524916943521585</v>
      </c>
      <c r="H1009" s="189">
        <v>0</v>
      </c>
      <c r="I1009" s="210"/>
      <c r="J1009" s="58">
        <v>0.40630357378346299</v>
      </c>
      <c r="K1009" s="8">
        <v>0</v>
      </c>
      <c r="L1009" s="8">
        <v>2360</v>
      </c>
      <c r="M1009" s="8">
        <v>1381.6209943294209</v>
      </c>
      <c r="N1009" s="8">
        <v>0</v>
      </c>
      <c r="O1009" s="8">
        <v>0</v>
      </c>
      <c r="P1009" s="8">
        <v>0</v>
      </c>
      <c r="Q1009" s="8">
        <v>0</v>
      </c>
      <c r="R1009" s="8">
        <v>0</v>
      </c>
      <c r="S1009" s="161">
        <v>0</v>
      </c>
      <c r="T1009" s="131" t="s">
        <v>11</v>
      </c>
      <c r="U1009" s="199"/>
      <c r="V1009" s="1">
        <f t="shared" si="111"/>
        <v>48</v>
      </c>
      <c r="W1009" s="6">
        <f t="shared" si="112"/>
        <v>48</v>
      </c>
      <c r="X1009" s="23">
        <f t="shared" si="113"/>
        <v>48</v>
      </c>
    </row>
    <row r="1010" spans="1:24" s="3" customFormat="1" x14ac:dyDescent="0.25">
      <c r="A1010" s="53">
        <v>1003</v>
      </c>
      <c r="B1010" s="9" t="s">
        <v>1015</v>
      </c>
      <c r="C1010" s="9" t="s">
        <v>1051</v>
      </c>
      <c r="D1010" s="9" t="s">
        <v>1051</v>
      </c>
      <c r="E1010" s="10">
        <v>2405</v>
      </c>
      <c r="F1010" s="10">
        <v>2405</v>
      </c>
      <c r="G1010" s="12">
        <v>1</v>
      </c>
      <c r="H1010" s="189">
        <v>0</v>
      </c>
      <c r="I1010" s="210"/>
      <c r="J1010" s="60">
        <v>0</v>
      </c>
      <c r="K1010" s="161">
        <v>0</v>
      </c>
      <c r="L1010" s="161">
        <v>2357</v>
      </c>
      <c r="M1010" s="161">
        <v>2357</v>
      </c>
      <c r="N1010" s="8">
        <v>0</v>
      </c>
      <c r="O1010" s="8">
        <v>0</v>
      </c>
      <c r="P1010" s="8">
        <v>0</v>
      </c>
      <c r="Q1010" s="8">
        <v>0</v>
      </c>
      <c r="R1010" s="8">
        <v>0</v>
      </c>
      <c r="S1010" s="161">
        <v>0</v>
      </c>
      <c r="T1010" s="131" t="s">
        <v>11</v>
      </c>
      <c r="U1010" s="199"/>
      <c r="V1010" s="1">
        <f t="shared" si="111"/>
        <v>48</v>
      </c>
      <c r="W1010" s="6">
        <f t="shared" si="112"/>
        <v>48</v>
      </c>
      <c r="X1010" s="23">
        <f t="shared" si="113"/>
        <v>48</v>
      </c>
    </row>
    <row r="1011" spans="1:24" s="3" customFormat="1" x14ac:dyDescent="0.25">
      <c r="A1011" s="53">
        <v>1004</v>
      </c>
      <c r="B1011" s="9" t="s">
        <v>1015</v>
      </c>
      <c r="C1011" s="9" t="s">
        <v>1053</v>
      </c>
      <c r="D1011" s="9" t="s">
        <v>1071</v>
      </c>
      <c r="E1011" s="10">
        <v>2306</v>
      </c>
      <c r="F1011" s="10">
        <v>2306</v>
      </c>
      <c r="G1011" s="12">
        <v>0.74891587163920204</v>
      </c>
      <c r="H1011" s="189">
        <v>0</v>
      </c>
      <c r="I1011" s="210"/>
      <c r="J1011" s="58">
        <v>0</v>
      </c>
      <c r="K1011" s="8">
        <v>0</v>
      </c>
      <c r="L1011" s="8">
        <v>2260</v>
      </c>
      <c r="M1011" s="8">
        <v>2260</v>
      </c>
      <c r="N1011" s="8">
        <v>0</v>
      </c>
      <c r="O1011" s="8">
        <v>0</v>
      </c>
      <c r="P1011" s="8">
        <v>0</v>
      </c>
      <c r="Q1011" s="8">
        <v>0</v>
      </c>
      <c r="R1011" s="8">
        <v>0</v>
      </c>
      <c r="S1011" s="161">
        <v>0</v>
      </c>
      <c r="T1011" s="131" t="s">
        <v>11</v>
      </c>
      <c r="U1011" s="199"/>
      <c r="V1011" s="1">
        <f t="shared" si="111"/>
        <v>46</v>
      </c>
      <c r="W1011" s="6">
        <f t="shared" si="112"/>
        <v>46</v>
      </c>
      <c r="X1011" s="23">
        <f t="shared" si="113"/>
        <v>46</v>
      </c>
    </row>
    <row r="1012" spans="1:24" s="3" customFormat="1" ht="31.5" x14ac:dyDescent="0.25">
      <c r="A1012" s="53">
        <v>1005</v>
      </c>
      <c r="B1012" s="9" t="s">
        <v>1015</v>
      </c>
      <c r="C1012" s="9" t="s">
        <v>458</v>
      </c>
      <c r="D1012" s="9" t="s">
        <v>1068</v>
      </c>
      <c r="E1012" s="10">
        <v>2302</v>
      </c>
      <c r="F1012" s="10">
        <v>2302</v>
      </c>
      <c r="G1012" s="12">
        <v>0.85360556038227631</v>
      </c>
      <c r="H1012" s="189">
        <v>0</v>
      </c>
      <c r="I1012" s="210"/>
      <c r="J1012" s="60">
        <v>0</v>
      </c>
      <c r="K1012" s="161">
        <v>0</v>
      </c>
      <c r="L1012" s="161">
        <v>2256</v>
      </c>
      <c r="M1012" s="161">
        <v>2256</v>
      </c>
      <c r="N1012" s="8">
        <v>0</v>
      </c>
      <c r="O1012" s="8">
        <v>0</v>
      </c>
      <c r="P1012" s="8">
        <v>0</v>
      </c>
      <c r="Q1012" s="8">
        <v>0</v>
      </c>
      <c r="R1012" s="8">
        <v>0</v>
      </c>
      <c r="S1012" s="161">
        <v>0</v>
      </c>
      <c r="T1012" s="131" t="s">
        <v>11</v>
      </c>
      <c r="U1012" s="199"/>
      <c r="V1012" s="1">
        <f t="shared" si="111"/>
        <v>46</v>
      </c>
      <c r="W1012" s="6">
        <f t="shared" si="112"/>
        <v>46</v>
      </c>
      <c r="X1012" s="23">
        <f t="shared" si="113"/>
        <v>46</v>
      </c>
    </row>
    <row r="1013" spans="1:24" s="3" customFormat="1" x14ac:dyDescent="0.25">
      <c r="A1013" s="53">
        <v>1006</v>
      </c>
      <c r="B1013" s="9" t="s">
        <v>1015</v>
      </c>
      <c r="C1013" s="9" t="s">
        <v>1056</v>
      </c>
      <c r="D1013" s="9" t="s">
        <v>1056</v>
      </c>
      <c r="E1013" s="10">
        <v>2223</v>
      </c>
      <c r="F1013" s="10">
        <v>2223</v>
      </c>
      <c r="G1013" s="12">
        <v>0.95501574448942872</v>
      </c>
      <c r="H1013" s="189">
        <v>0</v>
      </c>
      <c r="I1013" s="210"/>
      <c r="J1013" s="60">
        <v>0</v>
      </c>
      <c r="K1013" s="161">
        <v>0</v>
      </c>
      <c r="L1013" s="161">
        <v>2179</v>
      </c>
      <c r="M1013" s="161">
        <v>2179</v>
      </c>
      <c r="N1013" s="8">
        <v>0</v>
      </c>
      <c r="O1013" s="8">
        <v>0</v>
      </c>
      <c r="P1013" s="8">
        <v>0</v>
      </c>
      <c r="Q1013" s="8">
        <v>0</v>
      </c>
      <c r="R1013" s="8">
        <v>0</v>
      </c>
      <c r="S1013" s="161">
        <v>0</v>
      </c>
      <c r="T1013" s="131" t="s">
        <v>11</v>
      </c>
      <c r="U1013" s="199"/>
      <c r="V1013" s="1">
        <f t="shared" si="111"/>
        <v>44</v>
      </c>
      <c r="W1013" s="6">
        <f t="shared" si="112"/>
        <v>44</v>
      </c>
      <c r="X1013" s="23">
        <f t="shared" si="113"/>
        <v>44</v>
      </c>
    </row>
    <row r="1014" spans="1:24" s="3" customFormat="1" x14ac:dyDescent="0.25">
      <c r="A1014" s="53">
        <v>1007</v>
      </c>
      <c r="B1014" s="9" t="s">
        <v>1015</v>
      </c>
      <c r="C1014" s="9" t="s">
        <v>1057</v>
      </c>
      <c r="D1014" s="9" t="s">
        <v>1057</v>
      </c>
      <c r="E1014" s="10">
        <v>2132</v>
      </c>
      <c r="F1014" s="10">
        <v>2132</v>
      </c>
      <c r="G1014" s="12">
        <v>0.89774859287054409</v>
      </c>
      <c r="H1014" s="189">
        <v>0</v>
      </c>
      <c r="I1014" s="210"/>
      <c r="J1014" s="60">
        <v>0</v>
      </c>
      <c r="K1014" s="161">
        <v>0</v>
      </c>
      <c r="L1014" s="161">
        <v>2089</v>
      </c>
      <c r="M1014" s="161">
        <v>2089</v>
      </c>
      <c r="N1014" s="8">
        <v>0</v>
      </c>
      <c r="O1014" s="8">
        <v>0</v>
      </c>
      <c r="P1014" s="8">
        <v>0</v>
      </c>
      <c r="Q1014" s="8">
        <v>0</v>
      </c>
      <c r="R1014" s="8">
        <v>0</v>
      </c>
      <c r="S1014" s="161">
        <v>0</v>
      </c>
      <c r="T1014" s="131" t="s">
        <v>11</v>
      </c>
      <c r="U1014" s="199"/>
      <c r="V1014" s="1">
        <f t="shared" si="111"/>
        <v>43</v>
      </c>
      <c r="W1014" s="6">
        <f t="shared" si="112"/>
        <v>43</v>
      </c>
      <c r="X1014" s="23">
        <f t="shared" si="113"/>
        <v>43</v>
      </c>
    </row>
    <row r="1015" spans="1:24" s="3" customFormat="1" x14ac:dyDescent="0.25">
      <c r="A1015" s="53">
        <v>1008</v>
      </c>
      <c r="B1015" s="9" t="s">
        <v>1015</v>
      </c>
      <c r="C1015" s="9" t="s">
        <v>1058</v>
      </c>
      <c r="D1015" s="9" t="s">
        <v>1074</v>
      </c>
      <c r="E1015" s="10">
        <v>2056</v>
      </c>
      <c r="F1015" s="10">
        <v>2056</v>
      </c>
      <c r="G1015" s="12">
        <v>0.63035019455252916</v>
      </c>
      <c r="H1015" s="189">
        <v>0</v>
      </c>
      <c r="I1015" s="210"/>
      <c r="J1015" s="58">
        <v>0</v>
      </c>
      <c r="K1015" s="8">
        <v>0</v>
      </c>
      <c r="L1015" s="8">
        <v>2015</v>
      </c>
      <c r="M1015" s="8">
        <v>2015</v>
      </c>
      <c r="N1015" s="8">
        <v>0</v>
      </c>
      <c r="O1015" s="8">
        <v>0</v>
      </c>
      <c r="P1015" s="8">
        <v>0</v>
      </c>
      <c r="Q1015" s="8">
        <v>0</v>
      </c>
      <c r="R1015" s="8">
        <v>0</v>
      </c>
      <c r="S1015" s="161">
        <v>0</v>
      </c>
      <c r="T1015" s="131" t="s">
        <v>11</v>
      </c>
      <c r="U1015" s="199"/>
      <c r="V1015" s="1">
        <f t="shared" si="111"/>
        <v>41</v>
      </c>
      <c r="W1015" s="6">
        <f t="shared" si="112"/>
        <v>41</v>
      </c>
      <c r="X1015" s="23">
        <f t="shared" si="113"/>
        <v>41</v>
      </c>
    </row>
    <row r="1016" spans="1:24" s="3" customFormat="1" x14ac:dyDescent="0.25">
      <c r="A1016" s="53">
        <v>1009</v>
      </c>
      <c r="B1016" s="9" t="s">
        <v>1015</v>
      </c>
      <c r="C1016" s="9" t="s">
        <v>1059</v>
      </c>
      <c r="D1016" s="9" t="s">
        <v>1069</v>
      </c>
      <c r="E1016" s="10">
        <v>2028</v>
      </c>
      <c r="F1016" s="10">
        <v>2028</v>
      </c>
      <c r="G1016" s="12">
        <v>0</v>
      </c>
      <c r="H1016" s="189">
        <v>0</v>
      </c>
      <c r="I1016" s="210"/>
      <c r="J1016" s="60">
        <v>3.8164251207729469E-2</v>
      </c>
      <c r="K1016" s="161">
        <v>0</v>
      </c>
      <c r="L1016" s="161">
        <v>1987</v>
      </c>
      <c r="M1016" s="161">
        <v>1909.6028985507246</v>
      </c>
      <c r="N1016" s="8">
        <v>0</v>
      </c>
      <c r="O1016" s="8">
        <v>0</v>
      </c>
      <c r="P1016" s="8">
        <v>0</v>
      </c>
      <c r="Q1016" s="8">
        <v>0</v>
      </c>
      <c r="R1016" s="8">
        <v>0</v>
      </c>
      <c r="S1016" s="161">
        <v>0</v>
      </c>
      <c r="T1016" s="131" t="s">
        <v>11</v>
      </c>
      <c r="U1016" s="199"/>
      <c r="V1016" s="1">
        <f t="shared" si="111"/>
        <v>41</v>
      </c>
      <c r="W1016" s="6">
        <f t="shared" si="112"/>
        <v>41</v>
      </c>
      <c r="X1016" s="23">
        <f t="shared" si="113"/>
        <v>41</v>
      </c>
    </row>
    <row r="1017" spans="1:24" s="3" customFormat="1" x14ac:dyDescent="0.25">
      <c r="A1017" s="53">
        <v>1010</v>
      </c>
      <c r="B1017" s="9" t="s">
        <v>1015</v>
      </c>
      <c r="C1017" s="9" t="s">
        <v>662</v>
      </c>
      <c r="D1017" s="9" t="s">
        <v>1079</v>
      </c>
      <c r="E1017" s="10">
        <v>2007</v>
      </c>
      <c r="F1017" s="10">
        <v>2007</v>
      </c>
      <c r="G1017" s="12">
        <v>0</v>
      </c>
      <c r="H1017" s="189">
        <v>0</v>
      </c>
      <c r="I1017" s="210"/>
      <c r="J1017" s="60">
        <v>0</v>
      </c>
      <c r="K1017" s="161">
        <v>0</v>
      </c>
      <c r="L1017" s="161">
        <v>1967</v>
      </c>
      <c r="M1017" s="161">
        <v>1967</v>
      </c>
      <c r="N1017" s="8">
        <v>0</v>
      </c>
      <c r="O1017" s="8">
        <v>0</v>
      </c>
      <c r="P1017" s="8">
        <v>0</v>
      </c>
      <c r="Q1017" s="8">
        <v>0</v>
      </c>
      <c r="R1017" s="8">
        <v>0</v>
      </c>
      <c r="S1017" s="161">
        <v>0</v>
      </c>
      <c r="T1017" s="131" t="s">
        <v>11</v>
      </c>
      <c r="U1017" s="199"/>
      <c r="V1017" s="1">
        <f t="shared" si="111"/>
        <v>40</v>
      </c>
      <c r="W1017" s="6">
        <f t="shared" si="112"/>
        <v>40</v>
      </c>
      <c r="X1017" s="23">
        <f t="shared" si="113"/>
        <v>40</v>
      </c>
    </row>
    <row r="1018" spans="1:24" s="3" customFormat="1" x14ac:dyDescent="0.25">
      <c r="A1018" s="53">
        <v>1011</v>
      </c>
      <c r="B1018" s="9" t="s">
        <v>1015</v>
      </c>
      <c r="C1018" s="9" t="s">
        <v>1476</v>
      </c>
      <c r="D1018" s="9" t="s">
        <v>1476</v>
      </c>
      <c r="E1018" s="10">
        <v>2006</v>
      </c>
      <c r="F1018" s="10">
        <v>2006</v>
      </c>
      <c r="G1018" s="12">
        <v>0.98</v>
      </c>
      <c r="H1018" s="189">
        <v>0</v>
      </c>
      <c r="I1018" s="210"/>
      <c r="J1018" s="60">
        <v>0</v>
      </c>
      <c r="K1018" s="161">
        <v>42</v>
      </c>
      <c r="L1018" s="161">
        <v>2006</v>
      </c>
      <c r="M1018" s="161">
        <v>2006</v>
      </c>
      <c r="N1018" s="8">
        <v>53750</v>
      </c>
      <c r="O1018" s="8">
        <v>4208291.0192886675</v>
      </c>
      <c r="P1018" s="8">
        <v>1965.8799999999999</v>
      </c>
      <c r="Q1018" s="8">
        <v>2071.7199999999998</v>
      </c>
      <c r="R1018" s="8">
        <v>1268475.0882354942</v>
      </c>
      <c r="S1018" s="161">
        <v>5530516.1075241622</v>
      </c>
      <c r="T1018" s="131"/>
      <c r="U1018" s="218" t="s">
        <v>1715</v>
      </c>
      <c r="V1018" s="1">
        <f t="shared" si="111"/>
        <v>40</v>
      </c>
      <c r="W1018" s="6">
        <f t="shared" si="112"/>
        <v>40</v>
      </c>
      <c r="X1018" s="23">
        <f t="shared" si="113"/>
        <v>40</v>
      </c>
    </row>
    <row r="1019" spans="1:24" s="3" customFormat="1" ht="21" x14ac:dyDescent="0.25">
      <c r="A1019" s="53">
        <v>1012</v>
      </c>
      <c r="B1019" s="9" t="s">
        <v>1015</v>
      </c>
      <c r="C1019" s="9" t="s">
        <v>1477</v>
      </c>
      <c r="D1019" s="9" t="s">
        <v>1656</v>
      </c>
      <c r="E1019" s="10">
        <v>2211</v>
      </c>
      <c r="F1019" s="10">
        <v>2211</v>
      </c>
      <c r="G1019" s="12">
        <v>0.98</v>
      </c>
      <c r="H1019" s="189">
        <v>0</v>
      </c>
      <c r="I1019" s="210"/>
      <c r="J1019" s="58">
        <v>0</v>
      </c>
      <c r="K1019" s="8">
        <v>46</v>
      </c>
      <c r="L1019" s="8">
        <v>2211</v>
      </c>
      <c r="M1019" s="8">
        <v>2211</v>
      </c>
      <c r="N1019" s="8">
        <v>58750</v>
      </c>
      <c r="O1019" s="8">
        <v>4870199.0746816713</v>
      </c>
      <c r="P1019" s="8">
        <v>2166.7799999999997</v>
      </c>
      <c r="Q1019" s="8">
        <v>2278.5</v>
      </c>
      <c r="R1019" s="8">
        <v>1902712.6323532411</v>
      </c>
      <c r="S1019" s="161">
        <v>6831661.707034912</v>
      </c>
      <c r="T1019" s="131"/>
      <c r="U1019" s="218" t="s">
        <v>1715</v>
      </c>
      <c r="V1019" s="1">
        <f t="shared" si="111"/>
        <v>44</v>
      </c>
      <c r="W1019" s="6">
        <f t="shared" si="112"/>
        <v>44</v>
      </c>
      <c r="X1019" s="23">
        <f t="shared" si="113"/>
        <v>44</v>
      </c>
    </row>
    <row r="1020" spans="1:24" s="3" customFormat="1" ht="31.5" x14ac:dyDescent="0.25">
      <c r="A1020" s="53">
        <v>1013</v>
      </c>
      <c r="B1020" s="9" t="s">
        <v>1015</v>
      </c>
      <c r="C1020" s="9" t="s">
        <v>1479</v>
      </c>
      <c r="D1020" s="9" t="s">
        <v>1657</v>
      </c>
      <c r="E1020" s="10">
        <v>2806</v>
      </c>
      <c r="F1020" s="10">
        <v>2806</v>
      </c>
      <c r="G1020" s="12">
        <v>0.98</v>
      </c>
      <c r="H1020" s="189">
        <v>0</v>
      </c>
      <c r="I1020" s="210"/>
      <c r="J1020" s="60">
        <v>0</v>
      </c>
      <c r="K1020" s="161">
        <v>56</v>
      </c>
      <c r="L1020" s="161">
        <v>2806</v>
      </c>
      <c r="M1020" s="161">
        <v>2806</v>
      </c>
      <c r="N1020" s="8">
        <v>71250</v>
      </c>
      <c r="O1020" s="8">
        <v>5550055.767285767</v>
      </c>
      <c r="P1020" s="8">
        <v>2278.5</v>
      </c>
      <c r="Q1020" s="8">
        <v>2278.5</v>
      </c>
      <c r="R1020" s="8">
        <v>1373028.703483016</v>
      </c>
      <c r="S1020" s="161">
        <v>6994334.4707687832</v>
      </c>
      <c r="T1020" s="131"/>
      <c r="U1020" s="218" t="s">
        <v>1715</v>
      </c>
      <c r="V1020" s="1">
        <f t="shared" si="111"/>
        <v>56</v>
      </c>
      <c r="W1020" s="6">
        <f t="shared" si="112"/>
        <v>56</v>
      </c>
      <c r="X1020" s="23">
        <f t="shared" si="113"/>
        <v>56</v>
      </c>
    </row>
    <row r="1021" spans="1:24" s="3" customFormat="1" x14ac:dyDescent="0.25">
      <c r="A1021" s="53">
        <v>1014</v>
      </c>
      <c r="B1021" s="9" t="s">
        <v>424</v>
      </c>
      <c r="C1021" s="9" t="s">
        <v>413</v>
      </c>
      <c r="D1021" s="9" t="s">
        <v>413</v>
      </c>
      <c r="E1021" s="10">
        <v>2863</v>
      </c>
      <c r="F1021" s="10">
        <v>2863</v>
      </c>
      <c r="G1021" s="12">
        <v>0.61683548725113513</v>
      </c>
      <c r="H1021" s="189">
        <v>0</v>
      </c>
      <c r="I1021" s="210"/>
      <c r="J1021" s="60">
        <v>0</v>
      </c>
      <c r="K1021" s="161">
        <v>0</v>
      </c>
      <c r="L1021" s="161">
        <v>2863</v>
      </c>
      <c r="M1021" s="161">
        <v>2863</v>
      </c>
      <c r="N1021" s="8">
        <v>494943</v>
      </c>
      <c r="O1021" s="8">
        <v>0</v>
      </c>
      <c r="P1021" s="8">
        <v>0</v>
      </c>
      <c r="Q1021" s="8">
        <v>0</v>
      </c>
      <c r="R1021" s="8">
        <v>0</v>
      </c>
      <c r="S1021" s="161">
        <v>494943</v>
      </c>
      <c r="T1021" s="131" t="s">
        <v>11</v>
      </c>
      <c r="U1021" s="199"/>
      <c r="V1021" s="1">
        <f t="shared" si="111"/>
        <v>57</v>
      </c>
      <c r="W1021" s="6">
        <f t="shared" si="112"/>
        <v>57</v>
      </c>
      <c r="X1021" s="23">
        <f t="shared" si="113"/>
        <v>57</v>
      </c>
    </row>
    <row r="1022" spans="1:24" s="3" customFormat="1" ht="21" x14ac:dyDescent="0.25">
      <c r="A1022" s="53">
        <v>1015</v>
      </c>
      <c r="B1022" s="9" t="s">
        <v>1088</v>
      </c>
      <c r="C1022" s="9" t="s">
        <v>1093</v>
      </c>
      <c r="D1022" s="9" t="s">
        <v>1658</v>
      </c>
      <c r="E1022" s="10">
        <v>6619</v>
      </c>
      <c r="F1022" s="10">
        <v>6992</v>
      </c>
      <c r="G1022" s="12">
        <v>0.245</v>
      </c>
      <c r="H1022" s="189">
        <v>0</v>
      </c>
      <c r="I1022" s="210"/>
      <c r="J1022" s="60">
        <v>0</v>
      </c>
      <c r="K1022" s="161">
        <v>4997.3450000000003</v>
      </c>
      <c r="L1022" s="161">
        <v>6860</v>
      </c>
      <c r="M1022" s="161">
        <v>6860</v>
      </c>
      <c r="N1022" s="8">
        <v>3337280</v>
      </c>
      <c r="O1022" s="8">
        <v>7386710</v>
      </c>
      <c r="P1022" s="8">
        <v>0</v>
      </c>
      <c r="Q1022" s="8">
        <v>4839.24</v>
      </c>
      <c r="R1022" s="8">
        <v>0</v>
      </c>
      <c r="S1022" s="161">
        <v>10723990</v>
      </c>
      <c r="T1022" s="131" t="s">
        <v>11</v>
      </c>
      <c r="U1022" s="199"/>
      <c r="V1022" s="1">
        <f t="shared" si="111"/>
        <v>132</v>
      </c>
      <c r="W1022" s="6">
        <f t="shared" si="112"/>
        <v>140</v>
      </c>
      <c r="X1022" s="23">
        <f t="shared" si="113"/>
        <v>140</v>
      </c>
    </row>
    <row r="1023" spans="1:24" s="3" customFormat="1" ht="21" x14ac:dyDescent="0.25">
      <c r="A1023" s="53">
        <v>1016</v>
      </c>
      <c r="B1023" s="9" t="s">
        <v>1088</v>
      </c>
      <c r="C1023" s="9" t="s">
        <v>1096</v>
      </c>
      <c r="D1023" s="9" t="s">
        <v>1659</v>
      </c>
      <c r="E1023" s="10">
        <v>4556</v>
      </c>
      <c r="F1023" s="10">
        <v>5242</v>
      </c>
      <c r="G1023" s="12">
        <v>0.51200000000000001</v>
      </c>
      <c r="H1023" s="189">
        <v>0</v>
      </c>
      <c r="I1023" s="210"/>
      <c r="J1023" s="60">
        <v>0</v>
      </c>
      <c r="K1023" s="161">
        <v>2223.328</v>
      </c>
      <c r="L1023" s="161">
        <v>5151</v>
      </c>
      <c r="M1023" s="161">
        <v>5151</v>
      </c>
      <c r="N1023" s="8">
        <v>653149.61599999992</v>
      </c>
      <c r="O1023" s="8">
        <v>7294950</v>
      </c>
      <c r="P1023" s="8">
        <v>0</v>
      </c>
      <c r="Q1023" s="8">
        <v>0</v>
      </c>
      <c r="R1023" s="8">
        <v>2196880</v>
      </c>
      <c r="S1023" s="161">
        <v>10144979.616</v>
      </c>
      <c r="T1023" s="131"/>
      <c r="U1023" s="199"/>
      <c r="V1023" s="1">
        <f t="shared" si="111"/>
        <v>91</v>
      </c>
      <c r="W1023" s="6">
        <f t="shared" si="112"/>
        <v>105</v>
      </c>
      <c r="X1023" s="23">
        <f t="shared" si="113"/>
        <v>105</v>
      </c>
    </row>
    <row r="1024" spans="1:24" s="3" customFormat="1" x14ac:dyDescent="0.25">
      <c r="A1024" s="53">
        <v>1017</v>
      </c>
      <c r="B1024" s="9" t="s">
        <v>1088</v>
      </c>
      <c r="C1024" s="9" t="s">
        <v>1098</v>
      </c>
      <c r="D1024" s="9" t="s">
        <v>1113</v>
      </c>
      <c r="E1024" s="10">
        <v>3577</v>
      </c>
      <c r="F1024" s="10">
        <v>3577</v>
      </c>
      <c r="G1024" s="12">
        <v>0</v>
      </c>
      <c r="H1024" s="189">
        <v>0</v>
      </c>
      <c r="I1024" s="210"/>
      <c r="J1024" s="60">
        <v>0</v>
      </c>
      <c r="K1024" s="161">
        <v>0</v>
      </c>
      <c r="L1024" s="161">
        <v>3505</v>
      </c>
      <c r="M1024" s="161">
        <v>3505</v>
      </c>
      <c r="N1024" s="8">
        <v>0</v>
      </c>
      <c r="O1024" s="8">
        <v>0</v>
      </c>
      <c r="P1024" s="8">
        <v>0</v>
      </c>
      <c r="Q1024" s="8">
        <v>0</v>
      </c>
      <c r="R1024" s="8">
        <v>0</v>
      </c>
      <c r="S1024" s="161">
        <v>0</v>
      </c>
      <c r="T1024" s="131" t="s">
        <v>11</v>
      </c>
      <c r="U1024" s="199"/>
      <c r="V1024" s="1">
        <f t="shared" si="111"/>
        <v>72</v>
      </c>
      <c r="W1024" s="6">
        <f t="shared" si="112"/>
        <v>72</v>
      </c>
      <c r="X1024" s="23">
        <f t="shared" si="113"/>
        <v>72</v>
      </c>
    </row>
    <row r="1025" spans="1:24" s="3" customFormat="1" x14ac:dyDescent="0.25">
      <c r="A1025" s="53">
        <v>1018</v>
      </c>
      <c r="B1025" s="9" t="s">
        <v>1088</v>
      </c>
      <c r="C1025" s="9" t="s">
        <v>1099</v>
      </c>
      <c r="D1025" s="9" t="s">
        <v>1118</v>
      </c>
      <c r="E1025" s="10">
        <v>3555</v>
      </c>
      <c r="F1025" s="10">
        <v>3555</v>
      </c>
      <c r="G1025" s="12">
        <v>0.13811533052039382</v>
      </c>
      <c r="H1025" s="189">
        <v>0</v>
      </c>
      <c r="I1025" s="210"/>
      <c r="J1025" s="60">
        <v>0</v>
      </c>
      <c r="K1025" s="161">
        <v>0</v>
      </c>
      <c r="L1025" s="161">
        <v>3484</v>
      </c>
      <c r="M1025" s="161">
        <v>3484</v>
      </c>
      <c r="N1025" s="8">
        <v>0</v>
      </c>
      <c r="O1025" s="8">
        <v>0</v>
      </c>
      <c r="P1025" s="8">
        <v>0</v>
      </c>
      <c r="Q1025" s="8">
        <v>0</v>
      </c>
      <c r="R1025" s="8">
        <v>0</v>
      </c>
      <c r="S1025" s="161">
        <v>0</v>
      </c>
      <c r="T1025" s="131" t="s">
        <v>11</v>
      </c>
      <c r="U1025" s="199"/>
      <c r="V1025" s="1">
        <f t="shared" si="111"/>
        <v>71</v>
      </c>
      <c r="W1025" s="6">
        <f t="shared" si="112"/>
        <v>71</v>
      </c>
      <c r="X1025" s="23">
        <f t="shared" si="113"/>
        <v>71</v>
      </c>
    </row>
    <row r="1026" spans="1:24" s="3" customFormat="1" x14ac:dyDescent="0.25">
      <c r="A1026" s="53">
        <v>1019</v>
      </c>
      <c r="B1026" s="9" t="s">
        <v>1088</v>
      </c>
      <c r="C1026" s="9" t="s">
        <v>1104</v>
      </c>
      <c r="D1026" s="9" t="s">
        <v>1104</v>
      </c>
      <c r="E1026" s="10">
        <v>3005</v>
      </c>
      <c r="F1026" s="10">
        <v>3005</v>
      </c>
      <c r="G1026" s="12">
        <v>0.67953410981697171</v>
      </c>
      <c r="H1026" s="189">
        <v>0</v>
      </c>
      <c r="I1026" s="210"/>
      <c r="J1026" s="60">
        <v>0</v>
      </c>
      <c r="K1026" s="161">
        <v>0</v>
      </c>
      <c r="L1026" s="161">
        <v>2945</v>
      </c>
      <c r="M1026" s="161">
        <v>2945</v>
      </c>
      <c r="N1026" s="8">
        <v>0</v>
      </c>
      <c r="O1026" s="8">
        <v>0</v>
      </c>
      <c r="P1026" s="8">
        <v>0</v>
      </c>
      <c r="Q1026" s="8">
        <v>0</v>
      </c>
      <c r="R1026" s="8">
        <v>0</v>
      </c>
      <c r="S1026" s="161">
        <v>0</v>
      </c>
      <c r="T1026" s="131" t="s">
        <v>11</v>
      </c>
      <c r="U1026" s="199"/>
      <c r="V1026" s="1">
        <f t="shared" si="111"/>
        <v>60</v>
      </c>
      <c r="W1026" s="6">
        <f t="shared" si="112"/>
        <v>60</v>
      </c>
      <c r="X1026" s="23">
        <f t="shared" si="113"/>
        <v>60</v>
      </c>
    </row>
    <row r="1027" spans="1:24" s="3" customFormat="1" ht="30" customHeight="1" x14ac:dyDescent="0.25">
      <c r="A1027" s="53">
        <v>1020</v>
      </c>
      <c r="B1027" s="9" t="s">
        <v>1088</v>
      </c>
      <c r="C1027" s="9" t="s">
        <v>1105</v>
      </c>
      <c r="D1027" s="9" t="s">
        <v>1105</v>
      </c>
      <c r="E1027" s="10">
        <v>2829</v>
      </c>
      <c r="F1027" s="10">
        <v>2829</v>
      </c>
      <c r="G1027" s="12">
        <v>0.40190880169671261</v>
      </c>
      <c r="H1027" s="189">
        <v>0</v>
      </c>
      <c r="I1027" s="210"/>
      <c r="J1027" s="60">
        <v>0</v>
      </c>
      <c r="K1027" s="161">
        <v>0</v>
      </c>
      <c r="L1027" s="161">
        <v>2772</v>
      </c>
      <c r="M1027" s="161">
        <v>2772</v>
      </c>
      <c r="N1027" s="8">
        <v>0</v>
      </c>
      <c r="O1027" s="8">
        <v>0</v>
      </c>
      <c r="P1027" s="8">
        <v>0</v>
      </c>
      <c r="Q1027" s="8">
        <v>0</v>
      </c>
      <c r="R1027" s="8">
        <v>0</v>
      </c>
      <c r="S1027" s="161">
        <v>0</v>
      </c>
      <c r="T1027" s="131" t="s">
        <v>11</v>
      </c>
      <c r="U1027" s="199"/>
    </row>
    <row r="1028" spans="1:24" s="3" customFormat="1" x14ac:dyDescent="0.25">
      <c r="A1028" s="53">
        <v>1021</v>
      </c>
      <c r="B1028" s="9" t="s">
        <v>1088</v>
      </c>
      <c r="C1028" s="9" t="s">
        <v>1106</v>
      </c>
      <c r="D1028" s="9" t="s">
        <v>1106</v>
      </c>
      <c r="E1028" s="10">
        <v>2710</v>
      </c>
      <c r="F1028" s="10">
        <v>2710</v>
      </c>
      <c r="G1028" s="12">
        <v>0.59630996309963102</v>
      </c>
      <c r="H1028" s="189">
        <v>0</v>
      </c>
      <c r="I1028" s="210"/>
      <c r="J1028" s="60">
        <v>0</v>
      </c>
      <c r="K1028" s="161">
        <v>0</v>
      </c>
      <c r="L1028" s="161">
        <v>2656</v>
      </c>
      <c r="M1028" s="161">
        <v>2656</v>
      </c>
      <c r="N1028" s="8">
        <v>0</v>
      </c>
      <c r="O1028" s="8">
        <v>0</v>
      </c>
      <c r="P1028" s="8">
        <v>0</v>
      </c>
      <c r="Q1028" s="8">
        <v>0</v>
      </c>
      <c r="R1028" s="8">
        <v>0</v>
      </c>
      <c r="S1028" s="161">
        <v>0</v>
      </c>
      <c r="T1028" s="131" t="s">
        <v>11</v>
      </c>
      <c r="U1028" s="199"/>
      <c r="V1028" s="1">
        <f t="shared" ref="V1028:V1066" si="114">IF(F1028&gt;=100000,0,ROUND(E1028*2%,0))</f>
        <v>54</v>
      </c>
      <c r="W1028" s="6">
        <f t="shared" ref="W1028:W1059" si="115">IF(F1028&lt;100000,X1028,0)</f>
        <v>54</v>
      </c>
      <c r="X1028" s="23">
        <f t="shared" ref="X1028:X1059" si="116">ROUND(F1028*2%,0)</f>
        <v>54</v>
      </c>
    </row>
    <row r="1029" spans="1:24" s="3" customFormat="1" x14ac:dyDescent="0.25">
      <c r="A1029" s="53">
        <v>1022</v>
      </c>
      <c r="B1029" s="9" t="s">
        <v>1088</v>
      </c>
      <c r="C1029" s="9" t="s">
        <v>1107</v>
      </c>
      <c r="D1029" s="9" t="s">
        <v>1107</v>
      </c>
      <c r="E1029" s="10">
        <v>2624</v>
      </c>
      <c r="F1029" s="10">
        <v>2624</v>
      </c>
      <c r="G1029" s="12">
        <v>0.99618902439024393</v>
      </c>
      <c r="H1029" s="189">
        <v>0</v>
      </c>
      <c r="I1029" s="210"/>
      <c r="J1029" s="60">
        <v>0</v>
      </c>
      <c r="K1029" s="161">
        <v>0</v>
      </c>
      <c r="L1029" s="161">
        <v>2572</v>
      </c>
      <c r="M1029" s="161">
        <v>2572</v>
      </c>
      <c r="N1029" s="8">
        <v>0</v>
      </c>
      <c r="O1029" s="8">
        <v>0</v>
      </c>
      <c r="P1029" s="8">
        <v>0</v>
      </c>
      <c r="Q1029" s="8">
        <v>0</v>
      </c>
      <c r="R1029" s="8">
        <v>0</v>
      </c>
      <c r="S1029" s="161">
        <v>0</v>
      </c>
      <c r="T1029" s="131"/>
      <c r="U1029" s="199"/>
      <c r="V1029" s="1">
        <f t="shared" si="114"/>
        <v>52</v>
      </c>
      <c r="W1029" s="6">
        <f t="shared" si="115"/>
        <v>52</v>
      </c>
      <c r="X1029" s="23">
        <f t="shared" si="116"/>
        <v>52</v>
      </c>
    </row>
    <row r="1030" spans="1:24" s="3" customFormat="1" x14ac:dyDescent="0.25">
      <c r="A1030" s="53">
        <v>1023</v>
      </c>
      <c r="B1030" s="9" t="s">
        <v>1088</v>
      </c>
      <c r="C1030" s="9" t="s">
        <v>1108</v>
      </c>
      <c r="D1030" s="9" t="s">
        <v>1108</v>
      </c>
      <c r="E1030" s="10">
        <v>2462</v>
      </c>
      <c r="F1030" s="10">
        <v>2462</v>
      </c>
      <c r="G1030" s="12">
        <v>0.62185215272136474</v>
      </c>
      <c r="H1030" s="189">
        <v>0</v>
      </c>
      <c r="I1030" s="210"/>
      <c r="J1030" s="60">
        <v>0</v>
      </c>
      <c r="K1030" s="161">
        <v>0</v>
      </c>
      <c r="L1030" s="161">
        <v>2413</v>
      </c>
      <c r="M1030" s="161">
        <v>2413</v>
      </c>
      <c r="N1030" s="8">
        <v>0</v>
      </c>
      <c r="O1030" s="8">
        <v>360000</v>
      </c>
      <c r="P1030" s="8">
        <v>2412.7599999999998</v>
      </c>
      <c r="Q1030" s="8">
        <v>2412.7599999999998</v>
      </c>
      <c r="R1030" s="8">
        <v>1424247.7546560259</v>
      </c>
      <c r="S1030" s="161">
        <v>1784247.7546560259</v>
      </c>
      <c r="T1030" s="131"/>
      <c r="U1030" s="199"/>
      <c r="V1030" s="1">
        <f t="shared" si="114"/>
        <v>49</v>
      </c>
      <c r="W1030" s="6">
        <f t="shared" si="115"/>
        <v>49</v>
      </c>
      <c r="X1030" s="23">
        <f t="shared" si="116"/>
        <v>49</v>
      </c>
    </row>
    <row r="1031" spans="1:24" s="3" customFormat="1" x14ac:dyDescent="0.25">
      <c r="A1031" s="53">
        <v>1024</v>
      </c>
      <c r="B1031" s="9" t="s">
        <v>1088</v>
      </c>
      <c r="C1031" s="9" t="s">
        <v>1109</v>
      </c>
      <c r="D1031" s="9" t="s">
        <v>1109</v>
      </c>
      <c r="E1031" s="10">
        <v>2435</v>
      </c>
      <c r="F1031" s="10">
        <v>2435</v>
      </c>
      <c r="G1031" s="12">
        <v>1</v>
      </c>
      <c r="H1031" s="189">
        <v>0</v>
      </c>
      <c r="I1031" s="210"/>
      <c r="J1031" s="60">
        <v>0</v>
      </c>
      <c r="K1031" s="161">
        <v>0</v>
      </c>
      <c r="L1031" s="161">
        <v>2386</v>
      </c>
      <c r="M1031" s="161">
        <v>2386</v>
      </c>
      <c r="N1031" s="8">
        <v>0</v>
      </c>
      <c r="O1031" s="8">
        <v>0</v>
      </c>
      <c r="P1031" s="8">
        <v>0</v>
      </c>
      <c r="Q1031" s="8">
        <v>0</v>
      </c>
      <c r="R1031" s="8">
        <v>0</v>
      </c>
      <c r="S1031" s="161">
        <v>0</v>
      </c>
      <c r="T1031" s="131" t="s">
        <v>11</v>
      </c>
      <c r="U1031" s="199"/>
      <c r="V1031" s="1">
        <f t="shared" si="114"/>
        <v>49</v>
      </c>
      <c r="W1031" s="6">
        <f t="shared" si="115"/>
        <v>49</v>
      </c>
      <c r="X1031" s="23">
        <f t="shared" si="116"/>
        <v>49</v>
      </c>
    </row>
    <row r="1032" spans="1:24" s="3" customFormat="1" x14ac:dyDescent="0.25">
      <c r="A1032" s="53">
        <v>1025</v>
      </c>
      <c r="B1032" s="9" t="s">
        <v>1088</v>
      </c>
      <c r="C1032" s="9" t="s">
        <v>1110</v>
      </c>
      <c r="D1032" s="9" t="s">
        <v>1110</v>
      </c>
      <c r="E1032" s="10">
        <v>2333</v>
      </c>
      <c r="F1032" s="10">
        <v>2333</v>
      </c>
      <c r="G1032" s="12">
        <v>0</v>
      </c>
      <c r="H1032" s="189">
        <v>0</v>
      </c>
      <c r="I1032" s="210"/>
      <c r="J1032" s="60">
        <v>0</v>
      </c>
      <c r="K1032" s="161">
        <v>0</v>
      </c>
      <c r="L1032" s="161">
        <v>2286</v>
      </c>
      <c r="M1032" s="161">
        <v>2286</v>
      </c>
      <c r="N1032" s="8">
        <v>0</v>
      </c>
      <c r="O1032" s="8">
        <v>0</v>
      </c>
      <c r="P1032" s="8">
        <v>0</v>
      </c>
      <c r="Q1032" s="8">
        <v>0</v>
      </c>
      <c r="R1032" s="8">
        <v>0</v>
      </c>
      <c r="S1032" s="161">
        <v>0</v>
      </c>
      <c r="T1032" s="131"/>
      <c r="U1032" s="199"/>
      <c r="V1032" s="1">
        <f t="shared" si="114"/>
        <v>47</v>
      </c>
      <c r="W1032" s="6">
        <f t="shared" si="115"/>
        <v>47</v>
      </c>
      <c r="X1032" s="23">
        <f t="shared" si="116"/>
        <v>47</v>
      </c>
    </row>
    <row r="1033" spans="1:24" s="3" customFormat="1" x14ac:dyDescent="0.25">
      <c r="A1033" s="53">
        <v>1026</v>
      </c>
      <c r="B1033" s="9" t="s">
        <v>1088</v>
      </c>
      <c r="C1033" s="9" t="s">
        <v>1111</v>
      </c>
      <c r="D1033" s="9" t="s">
        <v>1111</v>
      </c>
      <c r="E1033" s="10">
        <v>2157</v>
      </c>
      <c r="F1033" s="10">
        <v>2157</v>
      </c>
      <c r="G1033" s="12">
        <v>0.41261010662957814</v>
      </c>
      <c r="H1033" s="189">
        <v>0</v>
      </c>
      <c r="I1033" s="210"/>
      <c r="J1033" s="60">
        <v>0</v>
      </c>
      <c r="K1033" s="161">
        <v>0</v>
      </c>
      <c r="L1033" s="161">
        <v>2114</v>
      </c>
      <c r="M1033" s="161">
        <v>2114</v>
      </c>
      <c r="N1033" s="8">
        <v>0</v>
      </c>
      <c r="O1033" s="8">
        <v>0</v>
      </c>
      <c r="P1033" s="8">
        <v>0</v>
      </c>
      <c r="Q1033" s="8">
        <v>0</v>
      </c>
      <c r="R1033" s="8">
        <v>0</v>
      </c>
      <c r="S1033" s="161">
        <v>0</v>
      </c>
      <c r="T1033" s="131" t="s">
        <v>11</v>
      </c>
      <c r="U1033" s="199"/>
      <c r="V1033" s="1">
        <f t="shared" si="114"/>
        <v>43</v>
      </c>
      <c r="W1033" s="6">
        <f t="shared" si="115"/>
        <v>43</v>
      </c>
      <c r="X1033" s="23">
        <f t="shared" si="116"/>
        <v>43</v>
      </c>
    </row>
    <row r="1034" spans="1:24" s="3" customFormat="1" x14ac:dyDescent="0.25">
      <c r="A1034" s="53">
        <v>1027</v>
      </c>
      <c r="B1034" s="9" t="s">
        <v>1088</v>
      </c>
      <c r="C1034" s="9" t="s">
        <v>1112</v>
      </c>
      <c r="D1034" s="9" t="s">
        <v>1112</v>
      </c>
      <c r="E1034" s="10">
        <v>2049</v>
      </c>
      <c r="F1034" s="10">
        <v>2049</v>
      </c>
      <c r="G1034" s="12">
        <v>0.97022938018545635</v>
      </c>
      <c r="H1034" s="189">
        <v>0</v>
      </c>
      <c r="I1034" s="210"/>
      <c r="J1034" s="60">
        <v>0</v>
      </c>
      <c r="K1034" s="161">
        <v>0</v>
      </c>
      <c r="L1034" s="161">
        <v>2008</v>
      </c>
      <c r="M1034" s="161">
        <v>2008</v>
      </c>
      <c r="N1034" s="8">
        <v>0</v>
      </c>
      <c r="O1034" s="8">
        <v>0</v>
      </c>
      <c r="P1034" s="8">
        <v>0</v>
      </c>
      <c r="Q1034" s="8">
        <v>0</v>
      </c>
      <c r="R1034" s="8">
        <v>0</v>
      </c>
      <c r="S1034" s="161">
        <v>0</v>
      </c>
      <c r="T1034" s="131" t="s">
        <v>11</v>
      </c>
      <c r="U1034" s="199"/>
      <c r="V1034" s="1">
        <f t="shared" si="114"/>
        <v>41</v>
      </c>
      <c r="W1034" s="6">
        <f t="shared" si="115"/>
        <v>41</v>
      </c>
      <c r="X1034" s="23">
        <f t="shared" si="116"/>
        <v>41</v>
      </c>
    </row>
    <row r="1035" spans="1:24" s="3" customFormat="1" ht="21" x14ac:dyDescent="0.25">
      <c r="A1035" s="53">
        <v>1028</v>
      </c>
      <c r="B1035" s="9" t="s">
        <v>1088</v>
      </c>
      <c r="C1035" s="9" t="s">
        <v>1485</v>
      </c>
      <c r="D1035" s="9" t="s">
        <v>1485</v>
      </c>
      <c r="E1035" s="10">
        <v>2056</v>
      </c>
      <c r="F1035" s="10">
        <v>2057</v>
      </c>
      <c r="G1035" s="12">
        <v>0.63890000000000002</v>
      </c>
      <c r="H1035" s="189">
        <v>0</v>
      </c>
      <c r="I1035" s="210"/>
      <c r="J1035" s="58">
        <v>0</v>
      </c>
      <c r="K1035" s="8">
        <v>742.42160000000013</v>
      </c>
      <c r="L1035" s="8">
        <v>2057</v>
      </c>
      <c r="M1035" s="11">
        <v>2057</v>
      </c>
      <c r="N1035" s="8">
        <v>53454.355200000005</v>
      </c>
      <c r="O1035" s="8">
        <v>2649770</v>
      </c>
      <c r="P1035" s="8">
        <v>2056</v>
      </c>
      <c r="Q1035" s="8">
        <v>2056</v>
      </c>
      <c r="R1035" s="8">
        <v>0</v>
      </c>
      <c r="S1035" s="161">
        <v>2703224.3552000001</v>
      </c>
      <c r="T1035" s="131"/>
      <c r="U1035" s="218" t="s">
        <v>1715</v>
      </c>
      <c r="V1035" s="1">
        <f t="shared" si="114"/>
        <v>41</v>
      </c>
      <c r="W1035" s="6">
        <f t="shared" si="115"/>
        <v>41</v>
      </c>
      <c r="X1035" s="23">
        <f t="shared" si="116"/>
        <v>41</v>
      </c>
    </row>
    <row r="1036" spans="1:24" s="3" customFormat="1" x14ac:dyDescent="0.25">
      <c r="A1036" s="53">
        <v>1029</v>
      </c>
      <c r="B1036" s="9" t="s">
        <v>1088</v>
      </c>
      <c r="C1036" s="9" t="s">
        <v>1486</v>
      </c>
      <c r="D1036" s="9" t="s">
        <v>1486</v>
      </c>
      <c r="E1036" s="10">
        <v>1523</v>
      </c>
      <c r="F1036" s="10">
        <v>2014</v>
      </c>
      <c r="G1036" s="12">
        <v>1</v>
      </c>
      <c r="H1036" s="189">
        <v>0</v>
      </c>
      <c r="I1036" s="210"/>
      <c r="J1036" s="58">
        <v>0</v>
      </c>
      <c r="K1036" s="8">
        <v>0</v>
      </c>
      <c r="L1036" s="8">
        <v>2014</v>
      </c>
      <c r="M1036" s="8">
        <v>2014</v>
      </c>
      <c r="N1036" s="8">
        <v>864010</v>
      </c>
      <c r="O1036" s="8">
        <v>2410920</v>
      </c>
      <c r="P1036" s="8">
        <v>1523</v>
      </c>
      <c r="Q1036" s="8">
        <v>1523</v>
      </c>
      <c r="R1036" s="8">
        <v>0</v>
      </c>
      <c r="S1036" s="161">
        <v>3274930</v>
      </c>
      <c r="T1036" s="131"/>
      <c r="U1036" s="218" t="s">
        <v>1715</v>
      </c>
      <c r="V1036" s="1">
        <f t="shared" si="114"/>
        <v>30</v>
      </c>
      <c r="W1036" s="6">
        <f t="shared" si="115"/>
        <v>40</v>
      </c>
      <c r="X1036" s="23">
        <f t="shared" si="116"/>
        <v>40</v>
      </c>
    </row>
    <row r="1037" spans="1:24" s="3" customFormat="1" x14ac:dyDescent="0.25">
      <c r="A1037" s="53">
        <v>1030</v>
      </c>
      <c r="B1037" s="9" t="s">
        <v>1088</v>
      </c>
      <c r="C1037" s="9" t="s">
        <v>1488</v>
      </c>
      <c r="D1037" s="9" t="s">
        <v>1488</v>
      </c>
      <c r="E1037" s="10">
        <v>1877</v>
      </c>
      <c r="F1037" s="10">
        <v>2023</v>
      </c>
      <c r="G1037" s="12">
        <v>0.3916</v>
      </c>
      <c r="H1037" s="189">
        <v>0</v>
      </c>
      <c r="I1037" s="210"/>
      <c r="J1037" s="58">
        <v>0</v>
      </c>
      <c r="K1037" s="8">
        <v>1141.9668000000001</v>
      </c>
      <c r="L1037" s="8">
        <v>2023</v>
      </c>
      <c r="M1037" s="8">
        <v>2023</v>
      </c>
      <c r="N1037" s="8">
        <v>82221.609600000011</v>
      </c>
      <c r="O1037" s="8">
        <v>2285950</v>
      </c>
      <c r="P1037" s="8">
        <v>1877</v>
      </c>
      <c r="Q1037" s="8">
        <v>1877</v>
      </c>
      <c r="R1037" s="8">
        <v>12192910</v>
      </c>
      <c r="S1037" s="161">
        <v>14561081.6096</v>
      </c>
      <c r="T1037" s="131"/>
      <c r="U1037" s="218" t="s">
        <v>1715</v>
      </c>
      <c r="V1037" s="1">
        <f t="shared" si="114"/>
        <v>38</v>
      </c>
      <c r="W1037" s="6">
        <f t="shared" si="115"/>
        <v>40</v>
      </c>
      <c r="X1037" s="23">
        <f t="shared" si="116"/>
        <v>40</v>
      </c>
    </row>
    <row r="1038" spans="1:24" s="3" customFormat="1" x14ac:dyDescent="0.25">
      <c r="A1038" s="53">
        <v>1031</v>
      </c>
      <c r="B1038" s="9" t="s">
        <v>1088</v>
      </c>
      <c r="C1038" s="9" t="s">
        <v>1489</v>
      </c>
      <c r="D1038" s="9" t="s">
        <v>1489</v>
      </c>
      <c r="E1038" s="10">
        <v>1637</v>
      </c>
      <c r="F1038" s="10">
        <v>2056</v>
      </c>
      <c r="G1038" s="12">
        <v>0</v>
      </c>
      <c r="H1038" s="189">
        <v>0</v>
      </c>
      <c r="I1038" s="210"/>
      <c r="J1038" s="60">
        <v>0</v>
      </c>
      <c r="K1038" s="161">
        <v>1637</v>
      </c>
      <c r="L1038" s="161">
        <v>2056</v>
      </c>
      <c r="M1038" s="161">
        <v>2056</v>
      </c>
      <c r="N1038" s="8">
        <v>1697650</v>
      </c>
      <c r="O1038" s="8">
        <v>2873560</v>
      </c>
      <c r="P1038" s="8">
        <v>1637</v>
      </c>
      <c r="Q1038" s="8">
        <v>1637</v>
      </c>
      <c r="R1038" s="8">
        <v>0</v>
      </c>
      <c r="S1038" s="161">
        <v>4571210</v>
      </c>
      <c r="T1038" s="131"/>
      <c r="U1038" s="218" t="s">
        <v>1715</v>
      </c>
      <c r="V1038" s="1">
        <f t="shared" si="114"/>
        <v>33</v>
      </c>
      <c r="W1038" s="6">
        <f t="shared" si="115"/>
        <v>41</v>
      </c>
      <c r="X1038" s="23">
        <f t="shared" si="116"/>
        <v>41</v>
      </c>
    </row>
    <row r="1039" spans="1:24" s="3" customFormat="1" x14ac:dyDescent="0.25">
      <c r="A1039" s="53">
        <v>1032</v>
      </c>
      <c r="B1039" s="9" t="s">
        <v>1120</v>
      </c>
      <c r="C1039" s="9" t="s">
        <v>1128</v>
      </c>
      <c r="D1039" s="9" t="s">
        <v>1128</v>
      </c>
      <c r="E1039" s="10">
        <v>3343</v>
      </c>
      <c r="F1039" s="10">
        <v>3343</v>
      </c>
      <c r="G1039" s="12">
        <v>0.92701166616811248</v>
      </c>
      <c r="H1039" s="189">
        <v>0</v>
      </c>
      <c r="I1039" s="210"/>
      <c r="J1039" s="60">
        <v>0</v>
      </c>
      <c r="K1039" s="161">
        <v>0</v>
      </c>
      <c r="L1039" s="161">
        <v>3276</v>
      </c>
      <c r="M1039" s="161">
        <v>3276</v>
      </c>
      <c r="N1039" s="8">
        <v>0</v>
      </c>
      <c r="O1039" s="8">
        <v>0</v>
      </c>
      <c r="P1039" s="8">
        <v>0</v>
      </c>
      <c r="Q1039" s="8">
        <v>0</v>
      </c>
      <c r="R1039" s="8">
        <v>0</v>
      </c>
      <c r="S1039" s="161">
        <v>0</v>
      </c>
      <c r="T1039" s="131" t="s">
        <v>11</v>
      </c>
      <c r="U1039" s="199"/>
      <c r="V1039" s="1">
        <f t="shared" si="114"/>
        <v>67</v>
      </c>
      <c r="W1039" s="6">
        <f t="shared" si="115"/>
        <v>67</v>
      </c>
      <c r="X1039" s="23">
        <f t="shared" si="116"/>
        <v>67</v>
      </c>
    </row>
    <row r="1040" spans="1:24" s="3" customFormat="1" x14ac:dyDescent="0.25">
      <c r="A1040" s="53">
        <v>1033</v>
      </c>
      <c r="B1040" s="9" t="s">
        <v>1120</v>
      </c>
      <c r="C1040" s="9" t="s">
        <v>1131</v>
      </c>
      <c r="D1040" s="9" t="s">
        <v>1131</v>
      </c>
      <c r="E1040" s="10">
        <v>2606</v>
      </c>
      <c r="F1040" s="10">
        <v>2606</v>
      </c>
      <c r="G1040" s="12">
        <v>0</v>
      </c>
      <c r="H1040" s="189">
        <v>0</v>
      </c>
      <c r="I1040" s="210"/>
      <c r="J1040" s="58">
        <v>0</v>
      </c>
      <c r="K1040" s="8">
        <v>2553.88</v>
      </c>
      <c r="L1040" s="8">
        <v>2554</v>
      </c>
      <c r="M1040" s="8">
        <v>2554</v>
      </c>
      <c r="N1040" s="8">
        <v>708083.23478260869</v>
      </c>
      <c r="O1040" s="8">
        <v>1244199.4782608694</v>
      </c>
      <c r="P1040" s="8">
        <v>2553.88</v>
      </c>
      <c r="Q1040" s="8">
        <v>2553.88</v>
      </c>
      <c r="R1040" s="8">
        <v>0</v>
      </c>
      <c r="S1040" s="161">
        <v>1952282.7130434781</v>
      </c>
      <c r="T1040" s="131"/>
      <c r="U1040" s="199"/>
      <c r="V1040" s="1">
        <f t="shared" si="114"/>
        <v>52</v>
      </c>
      <c r="W1040" s="6">
        <f t="shared" si="115"/>
        <v>52</v>
      </c>
      <c r="X1040" s="23">
        <f t="shared" si="116"/>
        <v>52</v>
      </c>
    </row>
    <row r="1041" spans="1:24" s="3" customFormat="1" x14ac:dyDescent="0.25">
      <c r="A1041" s="53">
        <v>1034</v>
      </c>
      <c r="B1041" s="9" t="s">
        <v>1120</v>
      </c>
      <c r="C1041" s="9" t="s">
        <v>1134</v>
      </c>
      <c r="D1041" s="9" t="s">
        <v>1134</v>
      </c>
      <c r="E1041" s="10">
        <v>2394</v>
      </c>
      <c r="F1041" s="10">
        <v>2394</v>
      </c>
      <c r="G1041" s="12">
        <v>0.81954887218045114</v>
      </c>
      <c r="H1041" s="189">
        <v>0</v>
      </c>
      <c r="I1041" s="210"/>
      <c r="J1041" s="60">
        <v>0</v>
      </c>
      <c r="K1041" s="161">
        <v>0</v>
      </c>
      <c r="L1041" s="161">
        <v>2346</v>
      </c>
      <c r="M1041" s="161">
        <v>2346</v>
      </c>
      <c r="N1041" s="8">
        <v>0</v>
      </c>
      <c r="O1041" s="8">
        <v>0</v>
      </c>
      <c r="P1041" s="8">
        <v>0</v>
      </c>
      <c r="Q1041" s="8">
        <v>0</v>
      </c>
      <c r="R1041" s="8">
        <v>0</v>
      </c>
      <c r="S1041" s="161">
        <v>0</v>
      </c>
      <c r="T1041" s="131" t="s">
        <v>11</v>
      </c>
      <c r="U1041" s="199"/>
      <c r="V1041" s="1">
        <f t="shared" si="114"/>
        <v>48</v>
      </c>
      <c r="W1041" s="6">
        <f t="shared" si="115"/>
        <v>48</v>
      </c>
      <c r="X1041" s="23">
        <f t="shared" si="116"/>
        <v>48</v>
      </c>
    </row>
    <row r="1042" spans="1:24" s="3" customFormat="1" x14ac:dyDescent="0.25">
      <c r="A1042" s="53">
        <v>1035</v>
      </c>
      <c r="B1042" s="9" t="s">
        <v>1120</v>
      </c>
      <c r="C1042" s="9" t="s">
        <v>1135</v>
      </c>
      <c r="D1042" s="9" t="s">
        <v>1135</v>
      </c>
      <c r="E1042" s="10">
        <v>2368</v>
      </c>
      <c r="F1042" s="10">
        <v>2368</v>
      </c>
      <c r="G1042" s="12">
        <v>0.50380067567567566</v>
      </c>
      <c r="H1042" s="189">
        <v>0</v>
      </c>
      <c r="I1042" s="210"/>
      <c r="J1042" s="60">
        <v>0</v>
      </c>
      <c r="K1042" s="161">
        <v>0</v>
      </c>
      <c r="L1042" s="161">
        <v>2321</v>
      </c>
      <c r="M1042" s="161">
        <v>2321</v>
      </c>
      <c r="N1042" s="8">
        <v>0</v>
      </c>
      <c r="O1042" s="8">
        <v>0</v>
      </c>
      <c r="P1042" s="8">
        <v>0</v>
      </c>
      <c r="Q1042" s="8">
        <v>0</v>
      </c>
      <c r="R1042" s="8">
        <v>0</v>
      </c>
      <c r="S1042" s="161">
        <v>0</v>
      </c>
      <c r="T1042" s="131" t="s">
        <v>11</v>
      </c>
      <c r="U1042" s="199"/>
      <c r="V1042" s="1">
        <f t="shared" si="114"/>
        <v>47</v>
      </c>
      <c r="W1042" s="6">
        <f t="shared" si="115"/>
        <v>47</v>
      </c>
      <c r="X1042" s="23">
        <f t="shared" si="116"/>
        <v>47</v>
      </c>
    </row>
    <row r="1043" spans="1:24" s="3" customFormat="1" x14ac:dyDescent="0.25">
      <c r="A1043" s="53">
        <v>1037</v>
      </c>
      <c r="B1043" s="9" t="s">
        <v>1120</v>
      </c>
      <c r="C1043" s="9" t="s">
        <v>661</v>
      </c>
      <c r="D1043" s="9" t="s">
        <v>661</v>
      </c>
      <c r="E1043" s="10">
        <v>2317</v>
      </c>
      <c r="F1043" s="10">
        <v>2317</v>
      </c>
      <c r="G1043" s="12">
        <v>0</v>
      </c>
      <c r="H1043" s="189">
        <v>0</v>
      </c>
      <c r="I1043" s="210"/>
      <c r="J1043" s="58">
        <v>0</v>
      </c>
      <c r="K1043" s="8">
        <v>2270.66</v>
      </c>
      <c r="L1043" s="8">
        <v>2271</v>
      </c>
      <c r="M1043" s="8">
        <v>2271</v>
      </c>
      <c r="N1043" s="8">
        <v>722509.9</v>
      </c>
      <c r="O1043" s="8">
        <v>1269271.4999999998</v>
      </c>
      <c r="P1043" s="8">
        <v>2270.66</v>
      </c>
      <c r="Q1043" s="8">
        <v>2270.66</v>
      </c>
      <c r="R1043" s="8">
        <v>0</v>
      </c>
      <c r="S1043" s="161">
        <v>1991781.4</v>
      </c>
      <c r="T1043" s="131"/>
      <c r="U1043" s="199"/>
      <c r="V1043" s="1">
        <f t="shared" si="114"/>
        <v>46</v>
      </c>
      <c r="W1043" s="6">
        <f t="shared" si="115"/>
        <v>46</v>
      </c>
      <c r="X1043" s="23">
        <f t="shared" si="116"/>
        <v>46</v>
      </c>
    </row>
    <row r="1044" spans="1:24" s="3" customFormat="1" x14ac:dyDescent="0.25">
      <c r="A1044" s="53">
        <v>1038</v>
      </c>
      <c r="B1044" s="9" t="s">
        <v>1120</v>
      </c>
      <c r="C1044" s="9" t="s">
        <v>1136</v>
      </c>
      <c r="D1044" s="9" t="s">
        <v>1136</v>
      </c>
      <c r="E1044" s="10">
        <v>2412</v>
      </c>
      <c r="F1044" s="10">
        <v>2412</v>
      </c>
      <c r="G1044" s="12">
        <v>0</v>
      </c>
      <c r="H1044" s="189">
        <v>0</v>
      </c>
      <c r="I1044" s="210"/>
      <c r="J1044" s="60">
        <v>0</v>
      </c>
      <c r="K1044" s="161">
        <v>2412</v>
      </c>
      <c r="L1044" s="161">
        <v>2364</v>
      </c>
      <c r="M1044" s="161">
        <v>2364</v>
      </c>
      <c r="N1044" s="8">
        <v>15863</v>
      </c>
      <c r="O1044" s="8">
        <v>292614</v>
      </c>
      <c r="P1044" s="8">
        <v>2364</v>
      </c>
      <c r="Q1044" s="8">
        <v>2364</v>
      </c>
      <c r="R1044" s="8">
        <v>0</v>
      </c>
      <c r="S1044" s="161">
        <v>308477</v>
      </c>
      <c r="T1044" s="131"/>
      <c r="U1044" s="199"/>
      <c r="V1044" s="1">
        <f t="shared" si="114"/>
        <v>48</v>
      </c>
      <c r="W1044" s="6">
        <f t="shared" si="115"/>
        <v>48</v>
      </c>
      <c r="X1044" s="23">
        <f t="shared" si="116"/>
        <v>48</v>
      </c>
    </row>
    <row r="1045" spans="1:24" s="3" customFormat="1" x14ac:dyDescent="0.25">
      <c r="A1045" s="53">
        <v>1039</v>
      </c>
      <c r="B1045" s="9" t="s">
        <v>1120</v>
      </c>
      <c r="C1045" s="9" t="s">
        <v>1137</v>
      </c>
      <c r="D1045" s="9" t="s">
        <v>1137</v>
      </c>
      <c r="E1045" s="10">
        <v>2513</v>
      </c>
      <c r="F1045" s="10">
        <v>2513</v>
      </c>
      <c r="G1045" s="12">
        <v>0</v>
      </c>
      <c r="H1045" s="189">
        <v>0</v>
      </c>
      <c r="I1045" s="210"/>
      <c r="J1045" s="58">
        <v>0</v>
      </c>
      <c r="K1045" s="8">
        <v>2513</v>
      </c>
      <c r="L1045" s="8">
        <v>2463</v>
      </c>
      <c r="M1045" s="8">
        <v>2463</v>
      </c>
      <c r="N1045" s="8">
        <v>1970866</v>
      </c>
      <c r="O1045" s="8">
        <v>3963754</v>
      </c>
      <c r="P1045" s="8">
        <v>2463</v>
      </c>
      <c r="Q1045" s="8">
        <v>2463</v>
      </c>
      <c r="R1045" s="8">
        <v>0</v>
      </c>
      <c r="S1045" s="161">
        <v>5934620</v>
      </c>
      <c r="T1045" s="131"/>
      <c r="U1045" s="199"/>
      <c r="V1045" s="1">
        <f t="shared" si="114"/>
        <v>50</v>
      </c>
      <c r="W1045" s="6">
        <f t="shared" si="115"/>
        <v>50</v>
      </c>
      <c r="X1045" s="23">
        <f t="shared" si="116"/>
        <v>50</v>
      </c>
    </row>
    <row r="1046" spans="1:24" s="3" customFormat="1" x14ac:dyDescent="0.25">
      <c r="A1046" s="53">
        <v>1040</v>
      </c>
      <c r="B1046" s="9" t="s">
        <v>1120</v>
      </c>
      <c r="C1046" s="9" t="s">
        <v>1143</v>
      </c>
      <c r="D1046" s="9" t="s">
        <v>1143</v>
      </c>
      <c r="E1046" s="10">
        <v>1657</v>
      </c>
      <c r="F1046" s="10">
        <v>2194</v>
      </c>
      <c r="G1046" s="12">
        <v>1</v>
      </c>
      <c r="H1046" s="189">
        <v>0</v>
      </c>
      <c r="I1046" s="210"/>
      <c r="J1046" s="60">
        <v>0</v>
      </c>
      <c r="K1046" s="161">
        <v>0</v>
      </c>
      <c r="L1046" s="161">
        <v>2150</v>
      </c>
      <c r="M1046" s="161">
        <v>2150</v>
      </c>
      <c r="N1046" s="8">
        <v>0</v>
      </c>
      <c r="O1046" s="8">
        <v>0</v>
      </c>
      <c r="P1046" s="8">
        <v>0</v>
      </c>
      <c r="Q1046" s="8">
        <v>0</v>
      </c>
      <c r="R1046" s="8">
        <v>0</v>
      </c>
      <c r="S1046" s="161">
        <v>0</v>
      </c>
      <c r="T1046" s="131" t="s">
        <v>11</v>
      </c>
      <c r="U1046" s="199"/>
      <c r="V1046" s="1">
        <f t="shared" si="114"/>
        <v>33</v>
      </c>
      <c r="W1046" s="6">
        <f t="shared" si="115"/>
        <v>44</v>
      </c>
      <c r="X1046" s="23">
        <f t="shared" si="116"/>
        <v>44</v>
      </c>
    </row>
    <row r="1047" spans="1:24" s="3" customFormat="1" x14ac:dyDescent="0.25">
      <c r="A1047" s="53">
        <v>1041</v>
      </c>
      <c r="B1047" s="9" t="s">
        <v>1120</v>
      </c>
      <c r="C1047" s="9" t="s">
        <v>1493</v>
      </c>
      <c r="D1047" s="9" t="s">
        <v>1493</v>
      </c>
      <c r="E1047" s="10">
        <v>1750</v>
      </c>
      <c r="F1047" s="10">
        <v>3147</v>
      </c>
      <c r="G1047" s="12">
        <v>0</v>
      </c>
      <c r="H1047" s="189">
        <v>0</v>
      </c>
      <c r="I1047" s="210"/>
      <c r="J1047" s="58">
        <v>0</v>
      </c>
      <c r="K1047" s="8">
        <v>1750</v>
      </c>
      <c r="L1047" s="8">
        <v>3147</v>
      </c>
      <c r="M1047" s="8">
        <v>3147</v>
      </c>
      <c r="N1047" s="8">
        <v>1730458.20052008</v>
      </c>
      <c r="O1047" s="8">
        <v>3410654.6538157398</v>
      </c>
      <c r="P1047" s="8">
        <v>1715</v>
      </c>
      <c r="Q1047" s="8">
        <v>3084.06</v>
      </c>
      <c r="R1047" s="8">
        <v>2240835.5025477</v>
      </c>
      <c r="S1047" s="161">
        <v>7381948.3568835203</v>
      </c>
      <c r="T1047" s="131"/>
      <c r="U1047" s="218" t="s">
        <v>1715</v>
      </c>
      <c r="V1047" s="1">
        <f t="shared" si="114"/>
        <v>35</v>
      </c>
      <c r="W1047" s="6">
        <f t="shared" si="115"/>
        <v>63</v>
      </c>
      <c r="X1047" s="23">
        <f t="shared" si="116"/>
        <v>63</v>
      </c>
    </row>
    <row r="1048" spans="1:24" s="3" customFormat="1" x14ac:dyDescent="0.25">
      <c r="A1048" s="53">
        <v>1042</v>
      </c>
      <c r="B1048" s="9" t="s">
        <v>1120</v>
      </c>
      <c r="C1048" s="9" t="s">
        <v>1494</v>
      </c>
      <c r="D1048" s="9" t="s">
        <v>1494</v>
      </c>
      <c r="E1048" s="10">
        <v>1818</v>
      </c>
      <c r="F1048" s="10">
        <v>2045</v>
      </c>
      <c r="G1048" s="12">
        <v>1</v>
      </c>
      <c r="H1048" s="189">
        <v>0</v>
      </c>
      <c r="I1048" s="210"/>
      <c r="J1048" s="58">
        <v>0</v>
      </c>
      <c r="K1048" s="8">
        <v>0</v>
      </c>
      <c r="L1048" s="8">
        <v>2045</v>
      </c>
      <c r="M1048" s="8">
        <v>2045</v>
      </c>
      <c r="N1048" s="8">
        <v>0</v>
      </c>
      <c r="O1048" s="8">
        <v>1104672.96023626</v>
      </c>
      <c r="P1048" s="8">
        <v>1781.6399999999999</v>
      </c>
      <c r="Q1048" s="8">
        <v>2004.1</v>
      </c>
      <c r="R1048" s="8">
        <v>0</v>
      </c>
      <c r="S1048" s="161">
        <v>1104672.96023626</v>
      </c>
      <c r="T1048" s="131"/>
      <c r="U1048" s="218" t="s">
        <v>1715</v>
      </c>
      <c r="V1048" s="1">
        <f t="shared" si="114"/>
        <v>36</v>
      </c>
      <c r="W1048" s="6">
        <f t="shared" si="115"/>
        <v>41</v>
      </c>
      <c r="X1048" s="23">
        <f t="shared" si="116"/>
        <v>41</v>
      </c>
    </row>
    <row r="1049" spans="1:24" s="3" customFormat="1" x14ac:dyDescent="0.25">
      <c r="A1049" s="53">
        <v>1043</v>
      </c>
      <c r="B1049" s="9" t="s">
        <v>1120</v>
      </c>
      <c r="C1049" s="9" t="s">
        <v>1495</v>
      </c>
      <c r="D1049" s="9" t="s">
        <v>1496</v>
      </c>
      <c r="E1049" s="10">
        <v>2419</v>
      </c>
      <c r="F1049" s="10">
        <v>2419</v>
      </c>
      <c r="G1049" s="12">
        <v>0.3</v>
      </c>
      <c r="H1049" s="189">
        <v>0</v>
      </c>
      <c r="I1049" s="210"/>
      <c r="J1049" s="60">
        <v>0</v>
      </c>
      <c r="K1049" s="161">
        <v>1693</v>
      </c>
      <c r="L1049" s="161">
        <v>2371</v>
      </c>
      <c r="M1049" s="161">
        <v>2371</v>
      </c>
      <c r="N1049" s="8">
        <v>0</v>
      </c>
      <c r="O1049" s="8">
        <v>3467536</v>
      </c>
      <c r="P1049" s="8">
        <v>2370.62</v>
      </c>
      <c r="Q1049" s="8">
        <v>2370.62</v>
      </c>
      <c r="R1049" s="8">
        <v>0</v>
      </c>
      <c r="S1049" s="161">
        <v>3467536</v>
      </c>
      <c r="T1049" s="131"/>
      <c r="U1049" s="218" t="s">
        <v>1715</v>
      </c>
      <c r="V1049" s="1">
        <f t="shared" si="114"/>
        <v>48</v>
      </c>
      <c r="W1049" s="6">
        <f t="shared" si="115"/>
        <v>48</v>
      </c>
      <c r="X1049" s="23">
        <f t="shared" si="116"/>
        <v>48</v>
      </c>
    </row>
    <row r="1050" spans="1:24" s="3" customFormat="1" x14ac:dyDescent="0.25">
      <c r="A1050" s="53">
        <v>1044</v>
      </c>
      <c r="B1050" s="9" t="s">
        <v>1147</v>
      </c>
      <c r="C1050" s="9" t="s">
        <v>1163</v>
      </c>
      <c r="D1050" s="9" t="s">
        <v>1163</v>
      </c>
      <c r="E1050" s="10">
        <v>4240</v>
      </c>
      <c r="F1050" s="10">
        <v>4240</v>
      </c>
      <c r="G1050" s="12">
        <v>9.1273584905660371E-2</v>
      </c>
      <c r="H1050" s="189">
        <v>0</v>
      </c>
      <c r="I1050" s="210"/>
      <c r="J1050" s="60">
        <v>0</v>
      </c>
      <c r="K1050" s="161">
        <v>0</v>
      </c>
      <c r="L1050" s="161">
        <v>4155</v>
      </c>
      <c r="M1050" s="161">
        <v>4155</v>
      </c>
      <c r="N1050" s="8">
        <v>0</v>
      </c>
      <c r="O1050" s="8">
        <v>0</v>
      </c>
      <c r="P1050" s="8">
        <v>0</v>
      </c>
      <c r="Q1050" s="8">
        <v>0</v>
      </c>
      <c r="R1050" s="8">
        <v>0</v>
      </c>
      <c r="S1050" s="161">
        <v>0</v>
      </c>
      <c r="T1050" s="131" t="s">
        <v>11</v>
      </c>
      <c r="U1050" s="199"/>
      <c r="V1050" s="1">
        <f t="shared" si="114"/>
        <v>85</v>
      </c>
      <c r="W1050" s="6">
        <f t="shared" si="115"/>
        <v>85</v>
      </c>
      <c r="X1050" s="23">
        <f t="shared" si="116"/>
        <v>85</v>
      </c>
    </row>
    <row r="1051" spans="1:24" s="3" customFormat="1" x14ac:dyDescent="0.25">
      <c r="A1051" s="53">
        <v>1045</v>
      </c>
      <c r="B1051" s="9" t="s">
        <v>1147</v>
      </c>
      <c r="C1051" s="9" t="s">
        <v>1164</v>
      </c>
      <c r="D1051" s="9" t="s">
        <v>1191</v>
      </c>
      <c r="E1051" s="10">
        <v>4072</v>
      </c>
      <c r="F1051" s="10">
        <v>4072</v>
      </c>
      <c r="G1051" s="12">
        <v>0</v>
      </c>
      <c r="H1051" s="189">
        <v>0</v>
      </c>
      <c r="I1051" s="210"/>
      <c r="J1051" s="60">
        <v>0</v>
      </c>
      <c r="K1051" s="161">
        <v>0</v>
      </c>
      <c r="L1051" s="161">
        <v>3991</v>
      </c>
      <c r="M1051" s="161">
        <v>3991</v>
      </c>
      <c r="N1051" s="8">
        <v>0</v>
      </c>
      <c r="O1051" s="8">
        <v>0</v>
      </c>
      <c r="P1051" s="8">
        <v>0</v>
      </c>
      <c r="Q1051" s="8">
        <v>0</v>
      </c>
      <c r="R1051" s="8">
        <v>0</v>
      </c>
      <c r="S1051" s="161">
        <v>0</v>
      </c>
      <c r="T1051" s="131" t="s">
        <v>11</v>
      </c>
      <c r="U1051" s="199"/>
      <c r="V1051" s="1">
        <f t="shared" si="114"/>
        <v>81</v>
      </c>
      <c r="W1051" s="6">
        <f t="shared" si="115"/>
        <v>81</v>
      </c>
      <c r="X1051" s="23">
        <f t="shared" si="116"/>
        <v>81</v>
      </c>
    </row>
    <row r="1052" spans="1:24" s="3" customFormat="1" x14ac:dyDescent="0.25">
      <c r="A1052" s="53">
        <v>1046</v>
      </c>
      <c r="B1052" s="9" t="s">
        <v>1147</v>
      </c>
      <c r="C1052" s="9" t="s">
        <v>1166</v>
      </c>
      <c r="D1052" s="9" t="s">
        <v>1187</v>
      </c>
      <c r="E1052" s="10">
        <v>3624</v>
      </c>
      <c r="F1052" s="10">
        <v>3624</v>
      </c>
      <c r="G1052" s="12">
        <v>0.10292494481236203</v>
      </c>
      <c r="H1052" s="189">
        <v>0</v>
      </c>
      <c r="I1052" s="210"/>
      <c r="J1052" s="60">
        <v>0</v>
      </c>
      <c r="K1052" s="161">
        <v>0</v>
      </c>
      <c r="L1052" s="161">
        <v>3552</v>
      </c>
      <c r="M1052" s="161">
        <v>3552</v>
      </c>
      <c r="N1052" s="8">
        <v>0</v>
      </c>
      <c r="O1052" s="8">
        <v>0</v>
      </c>
      <c r="P1052" s="8">
        <v>0</v>
      </c>
      <c r="Q1052" s="8">
        <v>0</v>
      </c>
      <c r="R1052" s="8">
        <v>0</v>
      </c>
      <c r="S1052" s="161">
        <v>0</v>
      </c>
      <c r="T1052" s="131" t="s">
        <v>11</v>
      </c>
      <c r="U1052" s="199"/>
      <c r="V1052" s="1">
        <f t="shared" si="114"/>
        <v>72</v>
      </c>
      <c r="W1052" s="6">
        <f t="shared" si="115"/>
        <v>72</v>
      </c>
      <c r="X1052" s="23">
        <f t="shared" si="116"/>
        <v>72</v>
      </c>
    </row>
    <row r="1053" spans="1:24" s="3" customFormat="1" x14ac:dyDescent="0.25">
      <c r="A1053" s="53">
        <v>1047</v>
      </c>
      <c r="B1053" s="9" t="s">
        <v>1147</v>
      </c>
      <c r="C1053" s="9" t="s">
        <v>1169</v>
      </c>
      <c r="D1053" s="9" t="s">
        <v>1169</v>
      </c>
      <c r="E1053" s="10">
        <v>3442</v>
      </c>
      <c r="F1053" s="10">
        <v>3442</v>
      </c>
      <c r="G1053" s="12">
        <v>0.19145845438698431</v>
      </c>
      <c r="H1053" s="189">
        <v>0</v>
      </c>
      <c r="I1053" s="210"/>
      <c r="J1053" s="60">
        <v>0</v>
      </c>
      <c r="K1053" s="161">
        <v>0</v>
      </c>
      <c r="L1053" s="161">
        <v>3373</v>
      </c>
      <c r="M1053" s="161">
        <v>3373</v>
      </c>
      <c r="N1053" s="8">
        <v>0</v>
      </c>
      <c r="O1053" s="8">
        <v>0</v>
      </c>
      <c r="P1053" s="8">
        <v>0</v>
      </c>
      <c r="Q1053" s="8">
        <v>0</v>
      </c>
      <c r="R1053" s="8">
        <v>0</v>
      </c>
      <c r="S1053" s="161">
        <v>0</v>
      </c>
      <c r="T1053" s="131" t="s">
        <v>11</v>
      </c>
      <c r="U1053" s="199"/>
      <c r="V1053" s="1">
        <f t="shared" si="114"/>
        <v>69</v>
      </c>
      <c r="W1053" s="6">
        <f t="shared" si="115"/>
        <v>69</v>
      </c>
      <c r="X1053" s="23">
        <f t="shared" si="116"/>
        <v>69</v>
      </c>
    </row>
    <row r="1054" spans="1:24" s="3" customFormat="1" x14ac:dyDescent="0.25">
      <c r="A1054" s="53">
        <v>1048</v>
      </c>
      <c r="B1054" s="9" t="s">
        <v>1147</v>
      </c>
      <c r="C1054" s="9" t="s">
        <v>1170</v>
      </c>
      <c r="D1054" s="9" t="s">
        <v>1184</v>
      </c>
      <c r="E1054" s="10">
        <v>3440</v>
      </c>
      <c r="F1054" s="10">
        <v>3440</v>
      </c>
      <c r="G1054" s="12">
        <v>0</v>
      </c>
      <c r="H1054" s="189">
        <v>0</v>
      </c>
      <c r="I1054" s="210"/>
      <c r="J1054" s="58">
        <v>0</v>
      </c>
      <c r="K1054" s="8">
        <v>0</v>
      </c>
      <c r="L1054" s="8">
        <v>3371</v>
      </c>
      <c r="M1054" s="8">
        <v>3371</v>
      </c>
      <c r="N1054" s="8">
        <v>0</v>
      </c>
      <c r="O1054" s="8">
        <v>0</v>
      </c>
      <c r="P1054" s="8">
        <v>0</v>
      </c>
      <c r="Q1054" s="8">
        <v>0</v>
      </c>
      <c r="R1054" s="8">
        <v>0</v>
      </c>
      <c r="S1054" s="161">
        <v>0</v>
      </c>
      <c r="T1054" s="131" t="s">
        <v>11</v>
      </c>
      <c r="U1054" s="199"/>
      <c r="V1054" s="1">
        <f t="shared" si="114"/>
        <v>69</v>
      </c>
      <c r="W1054" s="6">
        <f t="shared" si="115"/>
        <v>69</v>
      </c>
      <c r="X1054" s="23">
        <f t="shared" si="116"/>
        <v>69</v>
      </c>
    </row>
    <row r="1055" spans="1:24" s="3" customFormat="1" x14ac:dyDescent="0.25">
      <c r="A1055" s="53">
        <v>1049</v>
      </c>
      <c r="B1055" s="9" t="s">
        <v>1147</v>
      </c>
      <c r="C1055" s="9" t="s">
        <v>1172</v>
      </c>
      <c r="D1055" s="9" t="s">
        <v>1197</v>
      </c>
      <c r="E1055" s="10">
        <v>2331</v>
      </c>
      <c r="F1055" s="10">
        <v>3150</v>
      </c>
      <c r="G1055" s="12">
        <v>0</v>
      </c>
      <c r="H1055" s="189">
        <v>0</v>
      </c>
      <c r="I1055" s="210"/>
      <c r="J1055" s="58">
        <v>0</v>
      </c>
      <c r="K1055" s="8">
        <v>0</v>
      </c>
      <c r="L1055" s="8">
        <v>3087</v>
      </c>
      <c r="M1055" s="8">
        <v>3087</v>
      </c>
      <c r="N1055" s="8">
        <v>0</v>
      </c>
      <c r="O1055" s="8">
        <v>0</v>
      </c>
      <c r="P1055" s="8">
        <v>0</v>
      </c>
      <c r="Q1055" s="8">
        <v>0</v>
      </c>
      <c r="R1055" s="8">
        <v>0</v>
      </c>
      <c r="S1055" s="161">
        <v>0</v>
      </c>
      <c r="T1055" s="131"/>
      <c r="U1055" s="199"/>
      <c r="V1055" s="1">
        <f t="shared" si="114"/>
        <v>47</v>
      </c>
      <c r="W1055" s="6">
        <f t="shared" si="115"/>
        <v>63</v>
      </c>
      <c r="X1055" s="23">
        <f t="shared" si="116"/>
        <v>63</v>
      </c>
    </row>
    <row r="1056" spans="1:24" s="3" customFormat="1" x14ac:dyDescent="0.25">
      <c r="A1056" s="53">
        <v>1050</v>
      </c>
      <c r="B1056" s="9" t="s">
        <v>1147</v>
      </c>
      <c r="C1056" s="9" t="s">
        <v>1174</v>
      </c>
      <c r="D1056" s="9" t="s">
        <v>1174</v>
      </c>
      <c r="E1056" s="10">
        <v>2817</v>
      </c>
      <c r="F1056" s="10">
        <v>2856</v>
      </c>
      <c r="G1056" s="12">
        <v>0</v>
      </c>
      <c r="H1056" s="189">
        <v>0</v>
      </c>
      <c r="I1056" s="210"/>
      <c r="J1056" s="58">
        <v>0</v>
      </c>
      <c r="K1056" s="8">
        <v>0</v>
      </c>
      <c r="L1056" s="8">
        <v>2799</v>
      </c>
      <c r="M1056" s="8">
        <v>2799</v>
      </c>
      <c r="N1056" s="8">
        <v>0</v>
      </c>
      <c r="O1056" s="8">
        <v>0</v>
      </c>
      <c r="P1056" s="8">
        <v>0</v>
      </c>
      <c r="Q1056" s="8">
        <v>0</v>
      </c>
      <c r="R1056" s="8">
        <v>0</v>
      </c>
      <c r="S1056" s="161">
        <v>0</v>
      </c>
      <c r="T1056" s="131"/>
      <c r="U1056" s="199"/>
      <c r="V1056" s="1">
        <f t="shared" si="114"/>
        <v>56</v>
      </c>
      <c r="W1056" s="6">
        <f t="shared" si="115"/>
        <v>57</v>
      </c>
      <c r="X1056" s="23">
        <f t="shared" si="116"/>
        <v>57</v>
      </c>
    </row>
    <row r="1057" spans="1:25" s="3" customFormat="1" x14ac:dyDescent="0.25">
      <c r="A1057" s="53">
        <v>1051</v>
      </c>
      <c r="B1057" s="9" t="s">
        <v>1147</v>
      </c>
      <c r="C1057" s="9" t="s">
        <v>1175</v>
      </c>
      <c r="D1057" s="9" t="s">
        <v>1175</v>
      </c>
      <c r="E1057" s="10">
        <v>2778</v>
      </c>
      <c r="F1057" s="10">
        <v>2778</v>
      </c>
      <c r="G1057" s="12">
        <v>0</v>
      </c>
      <c r="H1057" s="189">
        <v>0</v>
      </c>
      <c r="I1057" s="210"/>
      <c r="J1057" s="60">
        <v>0</v>
      </c>
      <c r="K1057" s="161">
        <v>0</v>
      </c>
      <c r="L1057" s="161">
        <v>2722</v>
      </c>
      <c r="M1057" s="161">
        <v>2722</v>
      </c>
      <c r="N1057" s="8">
        <v>0</v>
      </c>
      <c r="O1057" s="8">
        <v>0</v>
      </c>
      <c r="P1057" s="8">
        <v>0</v>
      </c>
      <c r="Q1057" s="8">
        <v>0</v>
      </c>
      <c r="R1057" s="8">
        <v>0</v>
      </c>
      <c r="S1057" s="161">
        <v>0</v>
      </c>
      <c r="T1057" s="131" t="s">
        <v>11</v>
      </c>
      <c r="U1057" s="199"/>
      <c r="V1057" s="1">
        <f t="shared" si="114"/>
        <v>56</v>
      </c>
      <c r="W1057" s="6">
        <f t="shared" si="115"/>
        <v>56</v>
      </c>
      <c r="X1057" s="23">
        <f t="shared" si="116"/>
        <v>56</v>
      </c>
    </row>
    <row r="1058" spans="1:25" s="3" customFormat="1" x14ac:dyDescent="0.25">
      <c r="A1058" s="53">
        <v>1052</v>
      </c>
      <c r="B1058" s="9" t="s">
        <v>1147</v>
      </c>
      <c r="C1058" s="9" t="s">
        <v>1176</v>
      </c>
      <c r="D1058" s="9" t="s">
        <v>1176</v>
      </c>
      <c r="E1058" s="10">
        <v>2411</v>
      </c>
      <c r="F1058" s="10">
        <v>2411</v>
      </c>
      <c r="G1058" s="12">
        <v>0</v>
      </c>
      <c r="H1058" s="189">
        <v>0</v>
      </c>
      <c r="I1058" s="210"/>
      <c r="J1058" s="60">
        <v>0</v>
      </c>
      <c r="K1058" s="161">
        <v>0</v>
      </c>
      <c r="L1058" s="161">
        <v>2363</v>
      </c>
      <c r="M1058" s="161">
        <v>2363</v>
      </c>
      <c r="N1058" s="8">
        <v>0</v>
      </c>
      <c r="O1058" s="8">
        <v>0</v>
      </c>
      <c r="P1058" s="8">
        <v>0</v>
      </c>
      <c r="Q1058" s="8">
        <v>0</v>
      </c>
      <c r="R1058" s="8">
        <v>0</v>
      </c>
      <c r="S1058" s="161">
        <v>0</v>
      </c>
      <c r="T1058" s="131"/>
      <c r="U1058" s="199"/>
      <c r="V1058" s="1">
        <f t="shared" si="114"/>
        <v>48</v>
      </c>
      <c r="W1058" s="6">
        <f t="shared" si="115"/>
        <v>48</v>
      </c>
      <c r="X1058" s="23">
        <f t="shared" si="116"/>
        <v>48</v>
      </c>
    </row>
    <row r="1059" spans="1:25" s="3" customFormat="1" x14ac:dyDescent="0.25">
      <c r="A1059" s="53">
        <v>1053</v>
      </c>
      <c r="B1059" s="9" t="s">
        <v>1147</v>
      </c>
      <c r="C1059" s="9" t="s">
        <v>1088</v>
      </c>
      <c r="D1059" s="9" t="s">
        <v>1088</v>
      </c>
      <c r="E1059" s="10">
        <v>2183</v>
      </c>
      <c r="F1059" s="10">
        <v>2183</v>
      </c>
      <c r="G1059" s="12">
        <v>0</v>
      </c>
      <c r="H1059" s="189">
        <v>0</v>
      </c>
      <c r="I1059" s="210"/>
      <c r="J1059" s="60">
        <v>0</v>
      </c>
      <c r="K1059" s="161">
        <v>0</v>
      </c>
      <c r="L1059" s="161">
        <v>2139</v>
      </c>
      <c r="M1059" s="161">
        <v>2139</v>
      </c>
      <c r="N1059" s="8">
        <v>0</v>
      </c>
      <c r="O1059" s="8">
        <v>0</v>
      </c>
      <c r="P1059" s="8">
        <v>0</v>
      </c>
      <c r="Q1059" s="8">
        <v>0</v>
      </c>
      <c r="R1059" s="8">
        <v>0</v>
      </c>
      <c r="S1059" s="161">
        <v>0</v>
      </c>
      <c r="T1059" s="131" t="s">
        <v>11</v>
      </c>
      <c r="U1059" s="199"/>
      <c r="V1059" s="1">
        <f t="shared" si="114"/>
        <v>44</v>
      </c>
      <c r="W1059" s="6">
        <f t="shared" si="115"/>
        <v>44</v>
      </c>
      <c r="X1059" s="23">
        <f t="shared" si="116"/>
        <v>44</v>
      </c>
    </row>
    <row r="1060" spans="1:25" s="3" customFormat="1" x14ac:dyDescent="0.25">
      <c r="A1060" s="53">
        <v>1054</v>
      </c>
      <c r="B1060" s="9" t="s">
        <v>1147</v>
      </c>
      <c r="C1060" s="9" t="s">
        <v>1180</v>
      </c>
      <c r="D1060" s="9" t="s">
        <v>1180</v>
      </c>
      <c r="E1060" s="10">
        <v>2145</v>
      </c>
      <c r="F1060" s="10">
        <v>2145</v>
      </c>
      <c r="G1060" s="12">
        <v>0.54219114219114217</v>
      </c>
      <c r="H1060" s="189">
        <v>0</v>
      </c>
      <c r="I1060" s="210"/>
      <c r="J1060" s="58">
        <v>0</v>
      </c>
      <c r="K1060" s="8">
        <v>0</v>
      </c>
      <c r="L1060" s="8">
        <v>2102</v>
      </c>
      <c r="M1060" s="8">
        <v>2102</v>
      </c>
      <c r="N1060" s="8">
        <v>0</v>
      </c>
      <c r="O1060" s="8">
        <v>0</v>
      </c>
      <c r="P1060" s="8">
        <v>0</v>
      </c>
      <c r="Q1060" s="8">
        <v>0</v>
      </c>
      <c r="R1060" s="8">
        <v>0</v>
      </c>
      <c r="S1060" s="161">
        <v>0</v>
      </c>
      <c r="T1060" s="131" t="s">
        <v>11</v>
      </c>
      <c r="U1060" s="199"/>
      <c r="V1060" s="1">
        <f t="shared" si="114"/>
        <v>43</v>
      </c>
      <c r="W1060" s="6">
        <f t="shared" ref="W1060:W1091" si="117">IF(F1060&lt;100000,X1060,0)</f>
        <v>43</v>
      </c>
      <c r="X1060" s="23">
        <f t="shared" ref="X1060:X1091" si="118">ROUND(F1060*2%,0)</f>
        <v>43</v>
      </c>
    </row>
    <row r="1061" spans="1:25" s="3" customFormat="1" x14ac:dyDescent="0.25">
      <c r="A1061" s="53">
        <v>1055</v>
      </c>
      <c r="B1061" s="9" t="s">
        <v>1147</v>
      </c>
      <c r="C1061" s="9" t="s">
        <v>1181</v>
      </c>
      <c r="D1061" s="9" t="s">
        <v>1181</v>
      </c>
      <c r="E1061" s="10">
        <v>2144</v>
      </c>
      <c r="F1061" s="10">
        <v>2144</v>
      </c>
      <c r="G1061" s="12">
        <v>0</v>
      </c>
      <c r="H1061" s="189">
        <v>0</v>
      </c>
      <c r="I1061" s="210"/>
      <c r="J1061" s="60">
        <v>0</v>
      </c>
      <c r="K1061" s="161">
        <v>0</v>
      </c>
      <c r="L1061" s="161">
        <v>2101</v>
      </c>
      <c r="M1061" s="161">
        <v>2101</v>
      </c>
      <c r="N1061" s="8">
        <v>0</v>
      </c>
      <c r="O1061" s="8">
        <v>0</v>
      </c>
      <c r="P1061" s="8">
        <v>0</v>
      </c>
      <c r="Q1061" s="8">
        <v>0</v>
      </c>
      <c r="R1061" s="8">
        <v>0</v>
      </c>
      <c r="S1061" s="161">
        <v>0</v>
      </c>
      <c r="T1061" s="131" t="s">
        <v>11</v>
      </c>
      <c r="U1061" s="199"/>
      <c r="V1061" s="1">
        <f t="shared" si="114"/>
        <v>43</v>
      </c>
      <c r="W1061" s="6">
        <f t="shared" si="117"/>
        <v>43</v>
      </c>
      <c r="X1061" s="23">
        <f t="shared" si="118"/>
        <v>43</v>
      </c>
    </row>
    <row r="1062" spans="1:25" s="3" customFormat="1" x14ac:dyDescent="0.25">
      <c r="A1062" s="53">
        <v>1056</v>
      </c>
      <c r="B1062" s="9" t="s">
        <v>1147</v>
      </c>
      <c r="C1062" s="9" t="s">
        <v>1182</v>
      </c>
      <c r="D1062" s="9" t="s">
        <v>1182</v>
      </c>
      <c r="E1062" s="10">
        <v>2116</v>
      </c>
      <c r="F1062" s="10">
        <v>2116</v>
      </c>
      <c r="G1062" s="12">
        <v>0</v>
      </c>
      <c r="H1062" s="189">
        <v>0</v>
      </c>
      <c r="I1062" s="210"/>
      <c r="J1062" s="60">
        <v>0</v>
      </c>
      <c r="K1062" s="161">
        <v>0</v>
      </c>
      <c r="L1062" s="161">
        <v>2074</v>
      </c>
      <c r="M1062" s="161">
        <v>2074</v>
      </c>
      <c r="N1062" s="8">
        <v>0</v>
      </c>
      <c r="O1062" s="8">
        <v>0</v>
      </c>
      <c r="P1062" s="8">
        <v>0</v>
      </c>
      <c r="Q1062" s="8">
        <v>0</v>
      </c>
      <c r="R1062" s="8">
        <v>0</v>
      </c>
      <c r="S1062" s="161">
        <v>0</v>
      </c>
      <c r="T1062" s="131" t="s">
        <v>11</v>
      </c>
      <c r="U1062" s="199"/>
      <c r="V1062" s="1">
        <f t="shared" si="114"/>
        <v>42</v>
      </c>
      <c r="W1062" s="6">
        <f t="shared" si="117"/>
        <v>42</v>
      </c>
      <c r="X1062" s="23">
        <f t="shared" si="118"/>
        <v>42</v>
      </c>
    </row>
    <row r="1063" spans="1:25" s="3" customFormat="1" x14ac:dyDescent="0.25">
      <c r="A1063" s="53">
        <v>1057</v>
      </c>
      <c r="B1063" s="9" t="s">
        <v>1198</v>
      </c>
      <c r="C1063" s="9" t="s">
        <v>1206</v>
      </c>
      <c r="D1063" s="9" t="s">
        <v>1206</v>
      </c>
      <c r="E1063" s="10">
        <v>4937</v>
      </c>
      <c r="F1063" s="10">
        <v>4937</v>
      </c>
      <c r="G1063" s="12">
        <v>0</v>
      </c>
      <c r="H1063" s="189">
        <v>0</v>
      </c>
      <c r="I1063" s="210"/>
      <c r="J1063" s="58">
        <v>0</v>
      </c>
      <c r="K1063" s="8">
        <v>0</v>
      </c>
      <c r="L1063" s="8">
        <v>4838</v>
      </c>
      <c r="M1063" s="8">
        <v>4838</v>
      </c>
      <c r="N1063" s="8">
        <v>0</v>
      </c>
      <c r="O1063" s="8">
        <v>0</v>
      </c>
      <c r="P1063" s="8">
        <v>0</v>
      </c>
      <c r="Q1063" s="8">
        <v>0</v>
      </c>
      <c r="R1063" s="8">
        <v>0</v>
      </c>
      <c r="S1063" s="161">
        <v>0</v>
      </c>
      <c r="T1063" s="131" t="s">
        <v>11</v>
      </c>
      <c r="U1063" s="199"/>
      <c r="V1063" s="1">
        <f t="shared" si="114"/>
        <v>99</v>
      </c>
      <c r="W1063" s="6">
        <f t="shared" si="117"/>
        <v>99</v>
      </c>
      <c r="X1063" s="23">
        <f t="shared" si="118"/>
        <v>99</v>
      </c>
    </row>
    <row r="1064" spans="1:25" s="3" customFormat="1" x14ac:dyDescent="0.25">
      <c r="A1064" s="53">
        <v>1058</v>
      </c>
      <c r="B1064" s="9" t="s">
        <v>1198</v>
      </c>
      <c r="C1064" s="9" t="s">
        <v>1207</v>
      </c>
      <c r="D1064" s="9" t="s">
        <v>1207</v>
      </c>
      <c r="E1064" s="10">
        <v>3724</v>
      </c>
      <c r="F1064" s="10">
        <v>3724</v>
      </c>
      <c r="G1064" s="12">
        <v>0</v>
      </c>
      <c r="H1064" s="189">
        <v>0</v>
      </c>
      <c r="I1064" s="210"/>
      <c r="J1064" s="60">
        <v>0</v>
      </c>
      <c r="K1064" s="161">
        <v>0</v>
      </c>
      <c r="L1064" s="161">
        <v>3650</v>
      </c>
      <c r="M1064" s="161">
        <v>3650</v>
      </c>
      <c r="N1064" s="8">
        <v>0</v>
      </c>
      <c r="O1064" s="8">
        <v>0</v>
      </c>
      <c r="P1064" s="8">
        <v>0</v>
      </c>
      <c r="Q1064" s="8">
        <v>0</v>
      </c>
      <c r="R1064" s="8">
        <v>0</v>
      </c>
      <c r="S1064" s="161">
        <v>0</v>
      </c>
      <c r="T1064" s="131" t="s">
        <v>11</v>
      </c>
      <c r="U1064" s="199"/>
      <c r="V1064" s="1">
        <f t="shared" si="114"/>
        <v>74</v>
      </c>
      <c r="W1064" s="6">
        <f t="shared" si="117"/>
        <v>74</v>
      </c>
      <c r="X1064" s="23">
        <f t="shared" si="118"/>
        <v>74</v>
      </c>
    </row>
    <row r="1065" spans="1:25" s="6" customFormat="1" x14ac:dyDescent="0.25">
      <c r="A1065" s="53">
        <v>1059</v>
      </c>
      <c r="B1065" s="20" t="s">
        <v>1198</v>
      </c>
      <c r="C1065" s="20" t="s">
        <v>1208</v>
      </c>
      <c r="D1065" s="20" t="s">
        <v>1208</v>
      </c>
      <c r="E1065" s="21">
        <v>3512</v>
      </c>
      <c r="F1065" s="21">
        <v>3512</v>
      </c>
      <c r="G1065" s="22">
        <v>0</v>
      </c>
      <c r="H1065" s="189">
        <v>0</v>
      </c>
      <c r="I1065" s="210"/>
      <c r="J1065" s="24">
        <v>0</v>
      </c>
      <c r="K1065" s="18">
        <v>0</v>
      </c>
      <c r="L1065" s="18">
        <v>3442</v>
      </c>
      <c r="M1065" s="18">
        <v>3442</v>
      </c>
      <c r="N1065" s="25">
        <v>0</v>
      </c>
      <c r="O1065" s="25">
        <v>0</v>
      </c>
      <c r="P1065" s="25">
        <v>0</v>
      </c>
      <c r="Q1065" s="25">
        <v>0</v>
      </c>
      <c r="R1065" s="25">
        <v>0</v>
      </c>
      <c r="S1065" s="18">
        <v>0</v>
      </c>
      <c r="T1065" s="128" t="s">
        <v>11</v>
      </c>
      <c r="U1065" s="199"/>
      <c r="V1065" s="1">
        <f t="shared" si="114"/>
        <v>70</v>
      </c>
      <c r="W1065" s="6">
        <f t="shared" si="117"/>
        <v>70</v>
      </c>
      <c r="X1065" s="23">
        <f t="shared" si="118"/>
        <v>70</v>
      </c>
    </row>
    <row r="1066" spans="1:25" s="6" customFormat="1" x14ac:dyDescent="0.25">
      <c r="A1066" s="53">
        <v>1060</v>
      </c>
      <c r="B1066" s="20" t="s">
        <v>1198</v>
      </c>
      <c r="C1066" s="20" t="s">
        <v>1210</v>
      </c>
      <c r="D1066" s="20" t="s">
        <v>1210</v>
      </c>
      <c r="E1066" s="21">
        <v>3133</v>
      </c>
      <c r="F1066" s="21">
        <v>3133</v>
      </c>
      <c r="G1066" s="22">
        <v>1</v>
      </c>
      <c r="H1066" s="189">
        <v>0</v>
      </c>
      <c r="I1066" s="210"/>
      <c r="J1066" s="24">
        <v>0</v>
      </c>
      <c r="K1066" s="18">
        <v>0</v>
      </c>
      <c r="L1066" s="18">
        <v>3070</v>
      </c>
      <c r="M1066" s="18">
        <v>3070</v>
      </c>
      <c r="N1066" s="25">
        <v>0</v>
      </c>
      <c r="O1066" s="25">
        <v>0</v>
      </c>
      <c r="P1066" s="25">
        <v>0</v>
      </c>
      <c r="Q1066" s="25">
        <v>0</v>
      </c>
      <c r="R1066" s="25">
        <v>0</v>
      </c>
      <c r="S1066" s="18">
        <v>0</v>
      </c>
      <c r="T1066" s="128" t="s">
        <v>11</v>
      </c>
      <c r="U1066" s="199"/>
      <c r="V1066" s="1">
        <f t="shared" si="114"/>
        <v>63</v>
      </c>
      <c r="W1066" s="6">
        <f t="shared" si="117"/>
        <v>63</v>
      </c>
      <c r="X1066" s="23">
        <f t="shared" si="118"/>
        <v>63</v>
      </c>
    </row>
    <row r="1067" spans="1:25" s="6" customFormat="1" x14ac:dyDescent="0.25">
      <c r="A1067" s="53">
        <v>1061</v>
      </c>
      <c r="B1067" s="20" t="s">
        <v>1198</v>
      </c>
      <c r="C1067" s="20" t="s">
        <v>1211</v>
      </c>
      <c r="D1067" s="20" t="s">
        <v>1211</v>
      </c>
      <c r="E1067" s="21">
        <v>2967</v>
      </c>
      <c r="F1067" s="21">
        <v>2967</v>
      </c>
      <c r="G1067" s="22">
        <v>0.36332996292551401</v>
      </c>
      <c r="H1067" s="189">
        <v>0</v>
      </c>
      <c r="I1067" s="210"/>
      <c r="J1067" s="24">
        <v>0</v>
      </c>
      <c r="K1067" s="18">
        <v>0</v>
      </c>
      <c r="L1067" s="18">
        <v>2908</v>
      </c>
      <c r="M1067" s="18">
        <v>2908</v>
      </c>
      <c r="N1067" s="25">
        <v>0</v>
      </c>
      <c r="O1067" s="25">
        <v>0</v>
      </c>
      <c r="P1067" s="25">
        <v>0</v>
      </c>
      <c r="Q1067" s="25">
        <v>0</v>
      </c>
      <c r="R1067" s="25">
        <v>0</v>
      </c>
      <c r="S1067" s="18">
        <v>0</v>
      </c>
      <c r="T1067" s="128" t="s">
        <v>11</v>
      </c>
      <c r="U1067" s="199"/>
      <c r="V1067" s="1">
        <f t="shared" ref="V1067:V1072" si="119">IF(F1065&gt;=100000,0,ROUND(E1065*2%,0))</f>
        <v>70</v>
      </c>
      <c r="W1067" s="6">
        <f t="shared" si="117"/>
        <v>59</v>
      </c>
      <c r="X1067" s="23">
        <f t="shared" si="118"/>
        <v>59</v>
      </c>
    </row>
    <row r="1068" spans="1:25" s="6" customFormat="1" x14ac:dyDescent="0.25">
      <c r="A1068" s="53">
        <v>1062</v>
      </c>
      <c r="B1068" s="20" t="s">
        <v>1198</v>
      </c>
      <c r="C1068" s="20" t="s">
        <v>1212</v>
      </c>
      <c r="D1068" s="20" t="s">
        <v>1224</v>
      </c>
      <c r="E1068" s="21">
        <v>2869</v>
      </c>
      <c r="F1068" s="21">
        <v>2869</v>
      </c>
      <c r="G1068" s="22">
        <v>0.5632624607877309</v>
      </c>
      <c r="H1068" s="189">
        <v>0</v>
      </c>
      <c r="I1068" s="210"/>
      <c r="J1068" s="24">
        <v>0</v>
      </c>
      <c r="K1068" s="18">
        <v>0</v>
      </c>
      <c r="L1068" s="18">
        <v>2812</v>
      </c>
      <c r="M1068" s="18">
        <v>2812</v>
      </c>
      <c r="N1068" s="25">
        <v>0</v>
      </c>
      <c r="O1068" s="25">
        <v>0</v>
      </c>
      <c r="P1068" s="25">
        <v>0</v>
      </c>
      <c r="Q1068" s="25">
        <v>0</v>
      </c>
      <c r="R1068" s="25">
        <v>0</v>
      </c>
      <c r="S1068" s="18">
        <v>0</v>
      </c>
      <c r="T1068" s="128" t="s">
        <v>11</v>
      </c>
      <c r="U1068" s="199"/>
      <c r="V1068" s="1">
        <f t="shared" si="119"/>
        <v>63</v>
      </c>
      <c r="W1068" s="6">
        <f t="shared" si="117"/>
        <v>57</v>
      </c>
      <c r="X1068" s="23">
        <f t="shared" si="118"/>
        <v>57</v>
      </c>
      <c r="Y1068" s="147"/>
    </row>
    <row r="1069" spans="1:25" s="6" customFormat="1" x14ac:dyDescent="0.25">
      <c r="A1069" s="53">
        <v>1063</v>
      </c>
      <c r="B1069" s="20" t="s">
        <v>1198</v>
      </c>
      <c r="C1069" s="20" t="s">
        <v>1213</v>
      </c>
      <c r="D1069" s="20" t="s">
        <v>1213</v>
      </c>
      <c r="E1069" s="21">
        <v>2641</v>
      </c>
      <c r="F1069" s="21">
        <v>2641</v>
      </c>
      <c r="G1069" s="22">
        <v>0.2377887163953048</v>
      </c>
      <c r="H1069" s="189">
        <v>0</v>
      </c>
      <c r="I1069" s="210"/>
      <c r="J1069" s="24">
        <v>0</v>
      </c>
      <c r="K1069" s="18">
        <v>0</v>
      </c>
      <c r="L1069" s="18">
        <v>2588</v>
      </c>
      <c r="M1069" s="18">
        <v>2588</v>
      </c>
      <c r="N1069" s="25">
        <v>0</v>
      </c>
      <c r="O1069" s="25">
        <v>0</v>
      </c>
      <c r="P1069" s="25">
        <v>0</v>
      </c>
      <c r="Q1069" s="25">
        <v>0</v>
      </c>
      <c r="R1069" s="25">
        <v>0</v>
      </c>
      <c r="S1069" s="18">
        <v>0</v>
      </c>
      <c r="T1069" s="128" t="s">
        <v>11</v>
      </c>
      <c r="U1069" s="199"/>
      <c r="V1069" s="1">
        <f t="shared" si="119"/>
        <v>59</v>
      </c>
      <c r="W1069" s="6">
        <f t="shared" si="117"/>
        <v>53</v>
      </c>
      <c r="X1069" s="23">
        <f t="shared" si="118"/>
        <v>53</v>
      </c>
    </row>
    <row r="1070" spans="1:25" s="6" customFormat="1" x14ac:dyDescent="0.25">
      <c r="A1070" s="53">
        <v>1064</v>
      </c>
      <c r="B1070" s="20" t="s">
        <v>1198</v>
      </c>
      <c r="C1070" s="20" t="s">
        <v>1214</v>
      </c>
      <c r="D1070" s="20" t="s">
        <v>1228</v>
      </c>
      <c r="E1070" s="21">
        <v>2636</v>
      </c>
      <c r="F1070" s="21">
        <v>2636</v>
      </c>
      <c r="G1070" s="22">
        <v>0</v>
      </c>
      <c r="H1070" s="189">
        <v>0</v>
      </c>
      <c r="I1070" s="210"/>
      <c r="J1070" s="24">
        <v>0</v>
      </c>
      <c r="K1070" s="18">
        <v>0</v>
      </c>
      <c r="L1070" s="18">
        <v>2583</v>
      </c>
      <c r="M1070" s="18">
        <v>2583</v>
      </c>
      <c r="N1070" s="25">
        <v>0</v>
      </c>
      <c r="O1070" s="25">
        <v>0</v>
      </c>
      <c r="P1070" s="25">
        <v>0</v>
      </c>
      <c r="Q1070" s="25">
        <v>0</v>
      </c>
      <c r="R1070" s="25">
        <v>0</v>
      </c>
      <c r="S1070" s="18">
        <v>0</v>
      </c>
      <c r="T1070" s="128" t="s">
        <v>11</v>
      </c>
      <c r="U1070" s="199"/>
      <c r="V1070" s="1">
        <f t="shared" si="119"/>
        <v>57</v>
      </c>
      <c r="W1070" s="6">
        <f t="shared" si="117"/>
        <v>53</v>
      </c>
      <c r="X1070" s="23">
        <f t="shared" si="118"/>
        <v>53</v>
      </c>
      <c r="Y1070" s="147"/>
    </row>
    <row r="1071" spans="1:25" s="6" customFormat="1" x14ac:dyDescent="0.25">
      <c r="A1071" s="53">
        <v>1065</v>
      </c>
      <c r="B1071" s="20" t="s">
        <v>1198</v>
      </c>
      <c r="C1071" s="20" t="s">
        <v>1215</v>
      </c>
      <c r="D1071" s="20" t="s">
        <v>1215</v>
      </c>
      <c r="E1071" s="21">
        <v>2592</v>
      </c>
      <c r="F1071" s="21">
        <v>2592</v>
      </c>
      <c r="G1071" s="22">
        <v>0</v>
      </c>
      <c r="H1071" s="189">
        <v>0</v>
      </c>
      <c r="I1071" s="210"/>
      <c r="J1071" s="24">
        <v>0</v>
      </c>
      <c r="K1071" s="18">
        <v>0</v>
      </c>
      <c r="L1071" s="18">
        <v>2540</v>
      </c>
      <c r="M1071" s="18">
        <v>2540</v>
      </c>
      <c r="N1071" s="25">
        <v>0</v>
      </c>
      <c r="O1071" s="25">
        <v>0</v>
      </c>
      <c r="P1071" s="25">
        <v>0</v>
      </c>
      <c r="Q1071" s="25">
        <v>0</v>
      </c>
      <c r="R1071" s="25">
        <v>0</v>
      </c>
      <c r="S1071" s="18">
        <v>0</v>
      </c>
      <c r="T1071" s="128" t="s">
        <v>11</v>
      </c>
      <c r="U1071" s="199"/>
      <c r="V1071" s="1">
        <f t="shared" si="119"/>
        <v>53</v>
      </c>
      <c r="W1071" s="6">
        <f t="shared" si="117"/>
        <v>52</v>
      </c>
      <c r="X1071" s="23">
        <f t="shared" si="118"/>
        <v>52</v>
      </c>
    </row>
    <row r="1072" spans="1:25" s="6" customFormat="1" x14ac:dyDescent="0.25">
      <c r="A1072" s="53">
        <v>1066</v>
      </c>
      <c r="B1072" s="20" t="s">
        <v>1198</v>
      </c>
      <c r="C1072" s="20" t="s">
        <v>121</v>
      </c>
      <c r="D1072" s="20" t="s">
        <v>121</v>
      </c>
      <c r="E1072" s="21">
        <v>2433</v>
      </c>
      <c r="F1072" s="21">
        <v>2433</v>
      </c>
      <c r="G1072" s="22">
        <v>0.21496095355528155</v>
      </c>
      <c r="H1072" s="189">
        <v>0</v>
      </c>
      <c r="I1072" s="210"/>
      <c r="J1072" s="24">
        <v>0</v>
      </c>
      <c r="K1072" s="18">
        <v>0</v>
      </c>
      <c r="L1072" s="18">
        <v>2384</v>
      </c>
      <c r="M1072" s="18">
        <v>2384</v>
      </c>
      <c r="N1072" s="25">
        <v>0</v>
      </c>
      <c r="O1072" s="25">
        <v>0</v>
      </c>
      <c r="P1072" s="25">
        <v>0</v>
      </c>
      <c r="Q1072" s="25">
        <v>0</v>
      </c>
      <c r="R1072" s="25">
        <v>0</v>
      </c>
      <c r="S1072" s="18">
        <v>0</v>
      </c>
      <c r="T1072" s="128" t="s">
        <v>11</v>
      </c>
      <c r="U1072" s="199"/>
      <c r="V1072" s="1">
        <f t="shared" si="119"/>
        <v>53</v>
      </c>
      <c r="W1072" s="6">
        <f t="shared" si="117"/>
        <v>49</v>
      </c>
      <c r="X1072" s="23">
        <f t="shared" si="118"/>
        <v>49</v>
      </c>
    </row>
    <row r="1073" spans="1:24" s="3" customFormat="1" x14ac:dyDescent="0.25">
      <c r="A1073" s="53">
        <v>1067</v>
      </c>
      <c r="B1073" s="9" t="s">
        <v>1198</v>
      </c>
      <c r="C1073" s="9" t="s">
        <v>1216</v>
      </c>
      <c r="D1073" s="9" t="s">
        <v>1537</v>
      </c>
      <c r="E1073" s="10">
        <v>4386</v>
      </c>
      <c r="F1073" s="10">
        <v>4386</v>
      </c>
      <c r="G1073" s="12">
        <v>0</v>
      </c>
      <c r="H1073" s="189">
        <v>0</v>
      </c>
      <c r="I1073" s="210"/>
      <c r="J1073" s="58">
        <v>0</v>
      </c>
      <c r="K1073" s="8">
        <v>0</v>
      </c>
      <c r="L1073" s="8">
        <v>4298</v>
      </c>
      <c r="M1073" s="8">
        <v>4298</v>
      </c>
      <c r="N1073" s="8">
        <v>0</v>
      </c>
      <c r="O1073" s="8">
        <v>0</v>
      </c>
      <c r="P1073" s="8">
        <v>0</v>
      </c>
      <c r="Q1073" s="8">
        <v>0</v>
      </c>
      <c r="R1073" s="8">
        <v>0</v>
      </c>
      <c r="S1073" s="161">
        <v>0</v>
      </c>
      <c r="T1073" s="131" t="s">
        <v>11</v>
      </c>
      <c r="U1073" s="199"/>
      <c r="V1073" s="1">
        <f t="shared" ref="V1073:V1116" si="120">IF(F1073&gt;=100000,0,ROUND(E1073*2%,0))</f>
        <v>88</v>
      </c>
      <c r="W1073" s="6">
        <f t="shared" si="117"/>
        <v>88</v>
      </c>
      <c r="X1073" s="23">
        <f t="shared" si="118"/>
        <v>88</v>
      </c>
    </row>
    <row r="1074" spans="1:24" s="6" customFormat="1" x14ac:dyDescent="0.25">
      <c r="A1074" s="53">
        <v>1068</v>
      </c>
      <c r="B1074" s="20" t="s">
        <v>1198</v>
      </c>
      <c r="C1074" s="20" t="s">
        <v>1217</v>
      </c>
      <c r="D1074" s="20" t="s">
        <v>1227</v>
      </c>
      <c r="E1074" s="21">
        <v>2366</v>
      </c>
      <c r="F1074" s="21">
        <v>2366</v>
      </c>
      <c r="G1074" s="22">
        <v>0</v>
      </c>
      <c r="H1074" s="189">
        <v>0</v>
      </c>
      <c r="I1074" s="210"/>
      <c r="J1074" s="17">
        <v>0</v>
      </c>
      <c r="K1074" s="25">
        <v>0</v>
      </c>
      <c r="L1074" s="25">
        <v>2319</v>
      </c>
      <c r="M1074" s="25">
        <v>2319</v>
      </c>
      <c r="N1074" s="25">
        <v>0</v>
      </c>
      <c r="O1074" s="25">
        <v>0</v>
      </c>
      <c r="P1074" s="25">
        <v>0</v>
      </c>
      <c r="Q1074" s="25">
        <v>0</v>
      </c>
      <c r="R1074" s="25">
        <v>0</v>
      </c>
      <c r="S1074" s="18">
        <v>0</v>
      </c>
      <c r="T1074" s="128" t="s">
        <v>11</v>
      </c>
      <c r="U1074" s="199"/>
      <c r="V1074" s="1">
        <f t="shared" si="120"/>
        <v>47</v>
      </c>
      <c r="W1074" s="6">
        <f t="shared" si="117"/>
        <v>47</v>
      </c>
      <c r="X1074" s="23">
        <f t="shared" si="118"/>
        <v>47</v>
      </c>
    </row>
    <row r="1075" spans="1:24" s="3" customFormat="1" x14ac:dyDescent="0.25">
      <c r="A1075" s="53">
        <v>1069</v>
      </c>
      <c r="B1075" s="9" t="s">
        <v>1198</v>
      </c>
      <c r="C1075" s="9" t="s">
        <v>1218</v>
      </c>
      <c r="D1075" s="9" t="s">
        <v>1218</v>
      </c>
      <c r="E1075" s="10">
        <v>2271</v>
      </c>
      <c r="F1075" s="10">
        <v>2271</v>
      </c>
      <c r="G1075" s="12">
        <v>0.71290180537208281</v>
      </c>
      <c r="H1075" s="189">
        <v>0</v>
      </c>
      <c r="I1075" s="210"/>
      <c r="J1075" s="58">
        <v>0</v>
      </c>
      <c r="K1075" s="8">
        <v>0</v>
      </c>
      <c r="L1075" s="8">
        <v>2226</v>
      </c>
      <c r="M1075" s="8">
        <v>2226</v>
      </c>
      <c r="N1075" s="8">
        <v>0</v>
      </c>
      <c r="O1075" s="8">
        <v>0</v>
      </c>
      <c r="P1075" s="8">
        <v>0</v>
      </c>
      <c r="Q1075" s="8">
        <v>0</v>
      </c>
      <c r="R1075" s="8">
        <v>0</v>
      </c>
      <c r="S1075" s="161">
        <v>0</v>
      </c>
      <c r="T1075" s="131" t="s">
        <v>11</v>
      </c>
      <c r="U1075" s="199"/>
      <c r="V1075" s="1">
        <f t="shared" si="120"/>
        <v>45</v>
      </c>
      <c r="W1075" s="6">
        <f t="shared" si="117"/>
        <v>45</v>
      </c>
      <c r="X1075" s="23">
        <f t="shared" si="118"/>
        <v>45</v>
      </c>
    </row>
    <row r="1076" spans="1:24" s="3" customFormat="1" x14ac:dyDescent="0.25">
      <c r="A1076" s="53">
        <v>1070</v>
      </c>
      <c r="B1076" s="9" t="s">
        <v>1198</v>
      </c>
      <c r="C1076" s="9" t="s">
        <v>1219</v>
      </c>
      <c r="D1076" s="9" t="s">
        <v>1226</v>
      </c>
      <c r="E1076" s="10">
        <v>2248</v>
      </c>
      <c r="F1076" s="10">
        <v>2248</v>
      </c>
      <c r="G1076" s="12">
        <v>0.97864768683274017</v>
      </c>
      <c r="H1076" s="189">
        <v>0</v>
      </c>
      <c r="I1076" s="210"/>
      <c r="J1076" s="60">
        <v>0</v>
      </c>
      <c r="K1076" s="161">
        <v>0</v>
      </c>
      <c r="L1076" s="161">
        <v>2203</v>
      </c>
      <c r="M1076" s="161">
        <v>2203</v>
      </c>
      <c r="N1076" s="8">
        <v>0</v>
      </c>
      <c r="O1076" s="8">
        <v>0</v>
      </c>
      <c r="P1076" s="8">
        <v>0</v>
      </c>
      <c r="Q1076" s="8">
        <v>0</v>
      </c>
      <c r="R1076" s="8">
        <v>0</v>
      </c>
      <c r="S1076" s="161">
        <v>0</v>
      </c>
      <c r="T1076" s="131" t="s">
        <v>11</v>
      </c>
      <c r="U1076" s="199"/>
      <c r="V1076" s="1">
        <f t="shared" si="120"/>
        <v>45</v>
      </c>
      <c r="W1076" s="6">
        <f t="shared" si="117"/>
        <v>45</v>
      </c>
      <c r="X1076" s="23">
        <f t="shared" si="118"/>
        <v>45</v>
      </c>
    </row>
    <row r="1077" spans="1:24" s="6" customFormat="1" x14ac:dyDescent="0.25">
      <c r="A1077" s="53">
        <v>1071</v>
      </c>
      <c r="B1077" s="20" t="s">
        <v>1198</v>
      </c>
      <c r="C1077" s="20" t="s">
        <v>1220</v>
      </c>
      <c r="D1077" s="20" t="s">
        <v>1220</v>
      </c>
      <c r="E1077" s="21">
        <v>2242</v>
      </c>
      <c r="F1077" s="21">
        <v>2242</v>
      </c>
      <c r="G1077" s="22">
        <v>0</v>
      </c>
      <c r="H1077" s="189">
        <v>0</v>
      </c>
      <c r="I1077" s="210"/>
      <c r="J1077" s="17">
        <v>0</v>
      </c>
      <c r="K1077" s="25">
        <v>0</v>
      </c>
      <c r="L1077" s="25">
        <v>2197</v>
      </c>
      <c r="M1077" s="61">
        <v>2197</v>
      </c>
      <c r="N1077" s="25">
        <v>0</v>
      </c>
      <c r="O1077" s="25">
        <v>0</v>
      </c>
      <c r="P1077" s="25">
        <v>0</v>
      </c>
      <c r="Q1077" s="25">
        <v>0</v>
      </c>
      <c r="R1077" s="25">
        <v>0</v>
      </c>
      <c r="S1077" s="18">
        <v>0</v>
      </c>
      <c r="T1077" s="128" t="s">
        <v>11</v>
      </c>
      <c r="U1077" s="199"/>
      <c r="V1077" s="1">
        <f t="shared" si="120"/>
        <v>45</v>
      </c>
      <c r="W1077" s="6">
        <f t="shared" si="117"/>
        <v>45</v>
      </c>
      <c r="X1077" s="23">
        <f t="shared" si="118"/>
        <v>45</v>
      </c>
    </row>
    <row r="1078" spans="1:24" s="3" customFormat="1" x14ac:dyDescent="0.25">
      <c r="A1078" s="53">
        <v>1072</v>
      </c>
      <c r="B1078" s="9" t="s">
        <v>1198</v>
      </c>
      <c r="C1078" s="9" t="s">
        <v>24</v>
      </c>
      <c r="D1078" s="9" t="s">
        <v>24</v>
      </c>
      <c r="E1078" s="10">
        <v>2224</v>
      </c>
      <c r="F1078" s="10">
        <v>2224</v>
      </c>
      <c r="G1078" s="12">
        <v>0</v>
      </c>
      <c r="H1078" s="189">
        <v>0</v>
      </c>
      <c r="I1078" s="210"/>
      <c r="J1078" s="58">
        <v>0</v>
      </c>
      <c r="K1078" s="8">
        <v>0</v>
      </c>
      <c r="L1078" s="8">
        <v>2180</v>
      </c>
      <c r="M1078" s="8">
        <v>2180</v>
      </c>
      <c r="N1078" s="8">
        <v>0</v>
      </c>
      <c r="O1078" s="8">
        <v>0</v>
      </c>
      <c r="P1078" s="8">
        <v>0</v>
      </c>
      <c r="Q1078" s="8">
        <v>0</v>
      </c>
      <c r="R1078" s="8">
        <v>0</v>
      </c>
      <c r="S1078" s="161">
        <v>0</v>
      </c>
      <c r="T1078" s="131" t="s">
        <v>11</v>
      </c>
      <c r="U1078" s="199"/>
      <c r="V1078" s="1">
        <f t="shared" si="120"/>
        <v>44</v>
      </c>
      <c r="W1078" s="6">
        <f t="shared" si="117"/>
        <v>44</v>
      </c>
      <c r="X1078" s="23">
        <f t="shared" si="118"/>
        <v>44</v>
      </c>
    </row>
    <row r="1079" spans="1:24" s="3" customFormat="1" x14ac:dyDescent="0.25">
      <c r="A1079" s="53">
        <v>1073</v>
      </c>
      <c r="B1079" s="9" t="s">
        <v>1198</v>
      </c>
      <c r="C1079" s="9" t="s">
        <v>1221</v>
      </c>
      <c r="D1079" s="9" t="s">
        <v>1221</v>
      </c>
      <c r="E1079" s="10">
        <v>2067</v>
      </c>
      <c r="F1079" s="10">
        <v>2067</v>
      </c>
      <c r="G1079" s="12">
        <v>0</v>
      </c>
      <c r="H1079" s="189">
        <v>0</v>
      </c>
      <c r="I1079" s="210"/>
      <c r="J1079" s="58">
        <v>0</v>
      </c>
      <c r="K1079" s="8">
        <v>0</v>
      </c>
      <c r="L1079" s="8">
        <v>2026</v>
      </c>
      <c r="M1079" s="8">
        <v>2026</v>
      </c>
      <c r="N1079" s="8">
        <v>0</v>
      </c>
      <c r="O1079" s="8">
        <v>0</v>
      </c>
      <c r="P1079" s="8">
        <v>0</v>
      </c>
      <c r="Q1079" s="8">
        <v>0</v>
      </c>
      <c r="R1079" s="8">
        <v>0</v>
      </c>
      <c r="S1079" s="161">
        <v>0</v>
      </c>
      <c r="T1079" s="131" t="s">
        <v>11</v>
      </c>
      <c r="U1079" s="199"/>
      <c r="V1079" s="1">
        <f t="shared" si="120"/>
        <v>41</v>
      </c>
      <c r="W1079" s="6">
        <f t="shared" si="117"/>
        <v>41</v>
      </c>
      <c r="X1079" s="23">
        <f t="shared" si="118"/>
        <v>41</v>
      </c>
    </row>
    <row r="1080" spans="1:24" s="3" customFormat="1" x14ac:dyDescent="0.25">
      <c r="A1080" s="53">
        <v>1074</v>
      </c>
      <c r="B1080" s="9" t="s">
        <v>1198</v>
      </c>
      <c r="C1080" s="9" t="s">
        <v>1222</v>
      </c>
      <c r="D1080" s="9" t="s">
        <v>1222</v>
      </c>
      <c r="E1080" s="10">
        <v>2000</v>
      </c>
      <c r="F1080" s="10">
        <v>2000</v>
      </c>
      <c r="G1080" s="158">
        <v>1</v>
      </c>
      <c r="H1080" s="189">
        <v>0</v>
      </c>
      <c r="I1080" s="210"/>
      <c r="J1080" s="58">
        <v>0</v>
      </c>
      <c r="K1080" s="8">
        <v>0</v>
      </c>
      <c r="L1080" s="8">
        <v>1960</v>
      </c>
      <c r="M1080" s="8">
        <v>1960</v>
      </c>
      <c r="N1080" s="8">
        <v>0</v>
      </c>
      <c r="O1080" s="8">
        <v>0</v>
      </c>
      <c r="P1080" s="8">
        <v>0</v>
      </c>
      <c r="Q1080" s="8">
        <v>0</v>
      </c>
      <c r="R1080" s="8">
        <v>0</v>
      </c>
      <c r="S1080" s="161">
        <v>0</v>
      </c>
      <c r="T1080" s="131" t="s">
        <v>11</v>
      </c>
      <c r="U1080" s="199"/>
      <c r="V1080" s="1">
        <f t="shared" si="120"/>
        <v>40</v>
      </c>
      <c r="W1080" s="6">
        <f t="shared" si="117"/>
        <v>40</v>
      </c>
      <c r="X1080" s="23">
        <f t="shared" si="118"/>
        <v>40</v>
      </c>
    </row>
    <row r="1081" spans="1:24" s="3" customFormat="1" x14ac:dyDescent="0.25">
      <c r="A1081" s="53">
        <v>1075</v>
      </c>
      <c r="B1081" s="9" t="s">
        <v>1232</v>
      </c>
      <c r="C1081" s="9" t="s">
        <v>1245</v>
      </c>
      <c r="D1081" s="9" t="s">
        <v>1245</v>
      </c>
      <c r="E1081" s="10">
        <v>4184</v>
      </c>
      <c r="F1081" s="10">
        <v>4184</v>
      </c>
      <c r="G1081" s="12">
        <v>0.6546367112810707</v>
      </c>
      <c r="H1081" s="189">
        <v>0</v>
      </c>
      <c r="I1081" s="210"/>
      <c r="J1081" s="60">
        <v>0</v>
      </c>
      <c r="K1081" s="161">
        <v>0</v>
      </c>
      <c r="L1081" s="161">
        <v>4100</v>
      </c>
      <c r="M1081" s="161">
        <v>4100</v>
      </c>
      <c r="N1081" s="8">
        <v>0</v>
      </c>
      <c r="O1081" s="8">
        <v>0</v>
      </c>
      <c r="P1081" s="8">
        <v>0</v>
      </c>
      <c r="Q1081" s="8">
        <v>0</v>
      </c>
      <c r="R1081" s="8">
        <v>0</v>
      </c>
      <c r="S1081" s="161">
        <v>0</v>
      </c>
      <c r="T1081" s="131" t="s">
        <v>11</v>
      </c>
      <c r="U1081" s="199"/>
      <c r="V1081" s="1">
        <f t="shared" si="120"/>
        <v>84</v>
      </c>
      <c r="W1081" s="6">
        <f t="shared" si="117"/>
        <v>84</v>
      </c>
      <c r="X1081" s="23">
        <f t="shared" si="118"/>
        <v>84</v>
      </c>
    </row>
    <row r="1082" spans="1:24" s="3" customFormat="1" x14ac:dyDescent="0.25">
      <c r="A1082" s="53">
        <v>1076</v>
      </c>
      <c r="B1082" s="9" t="s">
        <v>1232</v>
      </c>
      <c r="C1082" s="9" t="s">
        <v>1246</v>
      </c>
      <c r="D1082" s="9" t="s">
        <v>1273</v>
      </c>
      <c r="E1082" s="10">
        <v>4014</v>
      </c>
      <c r="F1082" s="10">
        <v>4014</v>
      </c>
      <c r="G1082" s="12">
        <v>1</v>
      </c>
      <c r="H1082" s="189">
        <v>0</v>
      </c>
      <c r="I1082" s="210"/>
      <c r="J1082" s="58">
        <v>0</v>
      </c>
      <c r="K1082" s="8">
        <v>0</v>
      </c>
      <c r="L1082" s="8">
        <v>3934</v>
      </c>
      <c r="M1082" s="8">
        <v>3934</v>
      </c>
      <c r="N1082" s="8">
        <v>0</v>
      </c>
      <c r="O1082" s="8">
        <v>0</v>
      </c>
      <c r="P1082" s="8">
        <v>0</v>
      </c>
      <c r="Q1082" s="8">
        <v>0</v>
      </c>
      <c r="R1082" s="8">
        <v>0</v>
      </c>
      <c r="S1082" s="161">
        <v>0</v>
      </c>
      <c r="T1082" s="131" t="s">
        <v>11</v>
      </c>
      <c r="U1082" s="199"/>
      <c r="V1082" s="1">
        <f t="shared" si="120"/>
        <v>80</v>
      </c>
      <c r="W1082" s="6">
        <f t="shared" si="117"/>
        <v>80</v>
      </c>
      <c r="X1082" s="23">
        <f t="shared" si="118"/>
        <v>80</v>
      </c>
    </row>
    <row r="1083" spans="1:24" s="3" customFormat="1" x14ac:dyDescent="0.25">
      <c r="A1083" s="53">
        <v>1077</v>
      </c>
      <c r="B1083" s="9" t="s">
        <v>1232</v>
      </c>
      <c r="C1083" s="9" t="s">
        <v>1248</v>
      </c>
      <c r="D1083" s="9" t="s">
        <v>1248</v>
      </c>
      <c r="E1083" s="10">
        <v>3850</v>
      </c>
      <c r="F1083" s="10">
        <v>3850</v>
      </c>
      <c r="G1083" s="12">
        <v>1</v>
      </c>
      <c r="H1083" s="189">
        <v>0</v>
      </c>
      <c r="I1083" s="210"/>
      <c r="J1083" s="58">
        <v>0</v>
      </c>
      <c r="K1083" s="8">
        <v>0</v>
      </c>
      <c r="L1083" s="8">
        <v>3773</v>
      </c>
      <c r="M1083" s="8">
        <v>3773</v>
      </c>
      <c r="N1083" s="8">
        <v>0</v>
      </c>
      <c r="O1083" s="8">
        <v>0</v>
      </c>
      <c r="P1083" s="8">
        <v>0</v>
      </c>
      <c r="Q1083" s="8">
        <v>0</v>
      </c>
      <c r="R1083" s="8">
        <v>0</v>
      </c>
      <c r="S1083" s="161">
        <v>0</v>
      </c>
      <c r="T1083" s="131" t="s">
        <v>11</v>
      </c>
      <c r="U1083" s="199"/>
      <c r="V1083" s="1">
        <f t="shared" si="120"/>
        <v>77</v>
      </c>
      <c r="W1083" s="6">
        <f t="shared" si="117"/>
        <v>77</v>
      </c>
      <c r="X1083" s="23">
        <f t="shared" si="118"/>
        <v>77</v>
      </c>
    </row>
    <row r="1084" spans="1:24" s="3" customFormat="1" x14ac:dyDescent="0.25">
      <c r="A1084" s="53">
        <v>1078</v>
      </c>
      <c r="B1084" s="9" t="s">
        <v>1232</v>
      </c>
      <c r="C1084" s="9" t="s">
        <v>1249</v>
      </c>
      <c r="D1084" s="9" t="s">
        <v>1249</v>
      </c>
      <c r="E1084" s="10">
        <v>3707</v>
      </c>
      <c r="F1084" s="10">
        <v>3707</v>
      </c>
      <c r="G1084" s="12">
        <v>0.66414890747234945</v>
      </c>
      <c r="H1084" s="189">
        <v>0</v>
      </c>
      <c r="I1084" s="210"/>
      <c r="J1084" s="60">
        <v>0</v>
      </c>
      <c r="K1084" s="8">
        <v>0</v>
      </c>
      <c r="L1084" s="161">
        <v>3633</v>
      </c>
      <c r="M1084" s="161">
        <v>3633</v>
      </c>
      <c r="N1084" s="8">
        <v>0</v>
      </c>
      <c r="O1084" s="8">
        <v>0</v>
      </c>
      <c r="P1084" s="8">
        <v>0</v>
      </c>
      <c r="Q1084" s="8">
        <v>0</v>
      </c>
      <c r="R1084" s="8">
        <v>0</v>
      </c>
      <c r="S1084" s="161">
        <v>0</v>
      </c>
      <c r="T1084" s="131" t="s">
        <v>11</v>
      </c>
      <c r="U1084" s="199"/>
      <c r="V1084" s="1">
        <f t="shared" si="120"/>
        <v>74</v>
      </c>
      <c r="W1084" s="6">
        <f t="shared" si="117"/>
        <v>74</v>
      </c>
      <c r="X1084" s="23">
        <f t="shared" si="118"/>
        <v>74</v>
      </c>
    </row>
    <row r="1085" spans="1:24" s="3" customFormat="1" x14ac:dyDescent="0.25">
      <c r="A1085" s="53">
        <v>1079</v>
      </c>
      <c r="B1085" s="9" t="s">
        <v>1232</v>
      </c>
      <c r="C1085" s="9" t="s">
        <v>1252</v>
      </c>
      <c r="D1085" s="9" t="s">
        <v>1252</v>
      </c>
      <c r="E1085" s="10">
        <v>3487</v>
      </c>
      <c r="F1085" s="10">
        <v>3487</v>
      </c>
      <c r="G1085" s="12">
        <v>1</v>
      </c>
      <c r="H1085" s="189">
        <v>0</v>
      </c>
      <c r="I1085" s="210"/>
      <c r="J1085" s="58">
        <v>0</v>
      </c>
      <c r="K1085" s="8">
        <v>0</v>
      </c>
      <c r="L1085" s="8">
        <v>3417</v>
      </c>
      <c r="M1085" s="8">
        <v>3417</v>
      </c>
      <c r="N1085" s="8">
        <v>0</v>
      </c>
      <c r="O1085" s="8">
        <v>0</v>
      </c>
      <c r="P1085" s="8">
        <v>0</v>
      </c>
      <c r="Q1085" s="8">
        <v>0</v>
      </c>
      <c r="R1085" s="8">
        <v>0</v>
      </c>
      <c r="S1085" s="161">
        <v>0</v>
      </c>
      <c r="T1085" s="131" t="s">
        <v>11</v>
      </c>
      <c r="U1085" s="199"/>
      <c r="V1085" s="1">
        <f t="shared" si="120"/>
        <v>70</v>
      </c>
      <c r="W1085" s="6">
        <f t="shared" si="117"/>
        <v>70</v>
      </c>
      <c r="X1085" s="23">
        <f t="shared" si="118"/>
        <v>70</v>
      </c>
    </row>
    <row r="1086" spans="1:24" s="3" customFormat="1" x14ac:dyDescent="0.25">
      <c r="A1086" s="53">
        <v>1080</v>
      </c>
      <c r="B1086" s="9" t="s">
        <v>1232</v>
      </c>
      <c r="C1086" s="9" t="s">
        <v>1254</v>
      </c>
      <c r="D1086" s="9" t="s">
        <v>1254</v>
      </c>
      <c r="E1086" s="10">
        <v>3344</v>
      </c>
      <c r="F1086" s="10">
        <v>3344</v>
      </c>
      <c r="G1086" s="12">
        <v>0.7888755980861244</v>
      </c>
      <c r="H1086" s="189">
        <v>0</v>
      </c>
      <c r="I1086" s="210"/>
      <c r="J1086" s="60">
        <v>0</v>
      </c>
      <c r="K1086" s="8">
        <v>0</v>
      </c>
      <c r="L1086" s="161">
        <v>3277</v>
      </c>
      <c r="M1086" s="161">
        <v>3277</v>
      </c>
      <c r="N1086" s="8">
        <v>0</v>
      </c>
      <c r="O1086" s="8">
        <v>0</v>
      </c>
      <c r="P1086" s="8">
        <v>0</v>
      </c>
      <c r="Q1086" s="8">
        <v>0</v>
      </c>
      <c r="R1086" s="8">
        <v>0</v>
      </c>
      <c r="S1086" s="161">
        <v>0</v>
      </c>
      <c r="T1086" s="131" t="s">
        <v>11</v>
      </c>
      <c r="U1086" s="199"/>
      <c r="V1086" s="1">
        <f t="shared" si="120"/>
        <v>67</v>
      </c>
      <c r="W1086" s="6">
        <f t="shared" si="117"/>
        <v>67</v>
      </c>
      <c r="X1086" s="23">
        <f t="shared" si="118"/>
        <v>67</v>
      </c>
    </row>
    <row r="1087" spans="1:24" s="6" customFormat="1" ht="45" customHeight="1" x14ac:dyDescent="0.25">
      <c r="A1087" s="53">
        <v>1081</v>
      </c>
      <c r="B1087" s="20" t="s">
        <v>1232</v>
      </c>
      <c r="C1087" s="20" t="s">
        <v>1257</v>
      </c>
      <c r="D1087" s="20" t="s">
        <v>1257</v>
      </c>
      <c r="E1087" s="21">
        <v>3217</v>
      </c>
      <c r="F1087" s="21">
        <v>3217</v>
      </c>
      <c r="G1087" s="22">
        <v>0.64438918246813803</v>
      </c>
      <c r="H1087" s="189">
        <v>0</v>
      </c>
      <c r="I1087" s="210"/>
      <c r="J1087" s="17">
        <v>0</v>
      </c>
      <c r="K1087" s="25">
        <v>0</v>
      </c>
      <c r="L1087" s="25">
        <v>3153</v>
      </c>
      <c r="M1087" s="25">
        <v>3153</v>
      </c>
      <c r="N1087" s="25">
        <v>0</v>
      </c>
      <c r="O1087" s="25">
        <v>0</v>
      </c>
      <c r="P1087" s="25">
        <v>0</v>
      </c>
      <c r="Q1087" s="25">
        <v>0</v>
      </c>
      <c r="R1087" s="25">
        <v>0</v>
      </c>
      <c r="S1087" s="18">
        <v>0</v>
      </c>
      <c r="T1087" s="128" t="s">
        <v>11</v>
      </c>
      <c r="U1087" s="199"/>
      <c r="V1087" s="1">
        <f t="shared" si="120"/>
        <v>64</v>
      </c>
      <c r="W1087" s="6">
        <f t="shared" si="117"/>
        <v>64</v>
      </c>
      <c r="X1087" s="23">
        <f t="shared" si="118"/>
        <v>64</v>
      </c>
    </row>
    <row r="1088" spans="1:24" s="6" customFormat="1" ht="39" customHeight="1" x14ac:dyDescent="0.25">
      <c r="A1088" s="53">
        <v>1082</v>
      </c>
      <c r="B1088" s="20" t="s">
        <v>1232</v>
      </c>
      <c r="C1088" s="20" t="s">
        <v>1258</v>
      </c>
      <c r="D1088" s="20" t="s">
        <v>1258</v>
      </c>
      <c r="E1088" s="21">
        <v>3141</v>
      </c>
      <c r="F1088" s="21">
        <v>3141</v>
      </c>
      <c r="G1088" s="22">
        <v>0.77109200891435847</v>
      </c>
      <c r="H1088" s="189">
        <v>0</v>
      </c>
      <c r="I1088" s="210"/>
      <c r="J1088" s="17">
        <v>0</v>
      </c>
      <c r="K1088" s="25">
        <v>0</v>
      </c>
      <c r="L1088" s="25">
        <v>3078</v>
      </c>
      <c r="M1088" s="25">
        <v>3078</v>
      </c>
      <c r="N1088" s="25">
        <v>0</v>
      </c>
      <c r="O1088" s="25">
        <v>0</v>
      </c>
      <c r="P1088" s="25">
        <v>0</v>
      </c>
      <c r="Q1088" s="25">
        <v>0</v>
      </c>
      <c r="R1088" s="25">
        <v>0</v>
      </c>
      <c r="S1088" s="18">
        <v>0</v>
      </c>
      <c r="T1088" s="128" t="s">
        <v>11</v>
      </c>
      <c r="U1088" s="199"/>
      <c r="V1088" s="1">
        <f t="shared" si="120"/>
        <v>63</v>
      </c>
      <c r="W1088" s="6">
        <f t="shared" si="117"/>
        <v>63</v>
      </c>
      <c r="X1088" s="23">
        <f t="shared" si="118"/>
        <v>63</v>
      </c>
    </row>
    <row r="1089" spans="1:24" s="3" customFormat="1" x14ac:dyDescent="0.25">
      <c r="A1089" s="53">
        <v>1083</v>
      </c>
      <c r="B1089" s="9" t="s">
        <v>1232</v>
      </c>
      <c r="C1089" s="9" t="s">
        <v>1259</v>
      </c>
      <c r="D1089" s="9" t="s">
        <v>1259</v>
      </c>
      <c r="E1089" s="10">
        <v>3067</v>
      </c>
      <c r="F1089" s="10">
        <v>3067</v>
      </c>
      <c r="G1089" s="12">
        <v>0.88425171177045969</v>
      </c>
      <c r="H1089" s="189">
        <v>0</v>
      </c>
      <c r="I1089" s="210"/>
      <c r="J1089" s="58">
        <v>0</v>
      </c>
      <c r="K1089" s="8">
        <v>0</v>
      </c>
      <c r="L1089" s="8">
        <v>3006</v>
      </c>
      <c r="M1089" s="8">
        <v>3006</v>
      </c>
      <c r="N1089" s="8">
        <v>0</v>
      </c>
      <c r="O1089" s="8">
        <v>0</v>
      </c>
      <c r="P1089" s="8">
        <v>0</v>
      </c>
      <c r="Q1089" s="8">
        <v>0</v>
      </c>
      <c r="R1089" s="8">
        <v>0</v>
      </c>
      <c r="S1089" s="161">
        <v>0</v>
      </c>
      <c r="T1089" s="131" t="s">
        <v>11</v>
      </c>
      <c r="U1089" s="199"/>
      <c r="V1089" s="1">
        <f t="shared" si="120"/>
        <v>61</v>
      </c>
      <c r="W1089" s="6">
        <f t="shared" si="117"/>
        <v>61</v>
      </c>
      <c r="X1089" s="23">
        <f t="shared" si="118"/>
        <v>61</v>
      </c>
    </row>
    <row r="1090" spans="1:24" s="6" customFormat="1" x14ac:dyDescent="0.25">
      <c r="A1090" s="53">
        <v>1084</v>
      </c>
      <c r="B1090" s="20" t="s">
        <v>1232</v>
      </c>
      <c r="C1090" s="20" t="s">
        <v>1260</v>
      </c>
      <c r="D1090" s="20" t="s">
        <v>1260</v>
      </c>
      <c r="E1090" s="21">
        <v>2929</v>
      </c>
      <c r="F1090" s="21">
        <v>2929</v>
      </c>
      <c r="G1090" s="22">
        <v>1</v>
      </c>
      <c r="H1090" s="189">
        <v>0</v>
      </c>
      <c r="I1090" s="210"/>
      <c r="J1090" s="17">
        <v>0</v>
      </c>
      <c r="K1090" s="25">
        <v>0</v>
      </c>
      <c r="L1090" s="25">
        <v>2870</v>
      </c>
      <c r="M1090" s="25">
        <v>2870</v>
      </c>
      <c r="N1090" s="25">
        <v>0</v>
      </c>
      <c r="O1090" s="25">
        <v>0</v>
      </c>
      <c r="P1090" s="25">
        <v>0</v>
      </c>
      <c r="Q1090" s="25">
        <v>0</v>
      </c>
      <c r="R1090" s="25">
        <v>0</v>
      </c>
      <c r="S1090" s="18">
        <v>0</v>
      </c>
      <c r="T1090" s="128" t="s">
        <v>11</v>
      </c>
      <c r="U1090" s="199"/>
      <c r="V1090" s="1">
        <f t="shared" si="120"/>
        <v>59</v>
      </c>
      <c r="W1090" s="6">
        <f t="shared" si="117"/>
        <v>59</v>
      </c>
      <c r="X1090" s="23">
        <f t="shared" si="118"/>
        <v>59</v>
      </c>
    </row>
    <row r="1091" spans="1:24" s="6" customFormat="1" x14ac:dyDescent="0.25">
      <c r="A1091" s="53">
        <v>1085</v>
      </c>
      <c r="B1091" s="9" t="s">
        <v>1232</v>
      </c>
      <c r="C1091" s="9" t="s">
        <v>1261</v>
      </c>
      <c r="D1091" s="9" t="s">
        <v>1261</v>
      </c>
      <c r="E1091" s="10">
        <v>2804</v>
      </c>
      <c r="F1091" s="10">
        <v>2804</v>
      </c>
      <c r="G1091" s="12">
        <v>0</v>
      </c>
      <c r="H1091" s="189">
        <v>0</v>
      </c>
      <c r="I1091" s="210"/>
      <c r="J1091" s="58">
        <v>0</v>
      </c>
      <c r="K1091" s="8">
        <v>0</v>
      </c>
      <c r="L1091" s="8">
        <v>2748</v>
      </c>
      <c r="M1091" s="8">
        <v>2748</v>
      </c>
      <c r="N1091" s="8">
        <v>0</v>
      </c>
      <c r="O1091" s="8">
        <v>0</v>
      </c>
      <c r="P1091" s="8">
        <v>0</v>
      </c>
      <c r="Q1091" s="8">
        <v>0</v>
      </c>
      <c r="R1091" s="8">
        <v>0</v>
      </c>
      <c r="S1091" s="161">
        <v>0</v>
      </c>
      <c r="T1091" s="75" t="s">
        <v>11</v>
      </c>
      <c r="U1091" s="199"/>
      <c r="V1091" s="1">
        <f t="shared" si="120"/>
        <v>56</v>
      </c>
      <c r="W1091" s="6">
        <f t="shared" si="117"/>
        <v>56</v>
      </c>
      <c r="X1091" s="23">
        <f t="shared" si="118"/>
        <v>56</v>
      </c>
    </row>
    <row r="1092" spans="1:24" s="3" customFormat="1" x14ac:dyDescent="0.25">
      <c r="A1092" s="53">
        <v>1086</v>
      </c>
      <c r="B1092" s="9" t="s">
        <v>1232</v>
      </c>
      <c r="C1092" s="9" t="s">
        <v>1265</v>
      </c>
      <c r="D1092" s="9" t="s">
        <v>1265</v>
      </c>
      <c r="E1092" s="10">
        <v>2478</v>
      </c>
      <c r="F1092" s="10">
        <v>2478</v>
      </c>
      <c r="G1092" s="12">
        <v>0</v>
      </c>
      <c r="H1092" s="189">
        <v>0</v>
      </c>
      <c r="I1092" s="210"/>
      <c r="J1092" s="58">
        <v>0</v>
      </c>
      <c r="K1092" s="8">
        <v>0</v>
      </c>
      <c r="L1092" s="8">
        <v>2428</v>
      </c>
      <c r="M1092" s="8">
        <v>2428</v>
      </c>
      <c r="N1092" s="8">
        <v>0</v>
      </c>
      <c r="O1092" s="8">
        <v>0</v>
      </c>
      <c r="P1092" s="8">
        <v>0</v>
      </c>
      <c r="Q1092" s="8">
        <v>0</v>
      </c>
      <c r="R1092" s="8">
        <v>0</v>
      </c>
      <c r="S1092" s="161">
        <v>0</v>
      </c>
      <c r="T1092" s="131" t="s">
        <v>11</v>
      </c>
      <c r="U1092" s="199"/>
      <c r="V1092" s="1">
        <f t="shared" si="120"/>
        <v>50</v>
      </c>
      <c r="W1092" s="6">
        <f t="shared" ref="W1092:W1116" si="121">IF(F1092&lt;100000,X1092,0)</f>
        <v>50</v>
      </c>
      <c r="X1092" s="23">
        <f t="shared" ref="X1092:X1116" si="122">ROUND(F1092*2%,0)</f>
        <v>50</v>
      </c>
    </row>
    <row r="1093" spans="1:24" s="3" customFormat="1" x14ac:dyDescent="0.25">
      <c r="A1093" s="53">
        <v>1087</v>
      </c>
      <c r="B1093" s="9" t="s">
        <v>1232</v>
      </c>
      <c r="C1093" s="9" t="s">
        <v>1266</v>
      </c>
      <c r="D1093" s="9" t="s">
        <v>1266</v>
      </c>
      <c r="E1093" s="10">
        <v>2418</v>
      </c>
      <c r="F1093" s="10">
        <v>2418</v>
      </c>
      <c r="G1093" s="12">
        <v>0.71215880893300243</v>
      </c>
      <c r="H1093" s="189">
        <v>0</v>
      </c>
      <c r="I1093" s="210"/>
      <c r="J1093" s="58">
        <v>0</v>
      </c>
      <c r="K1093" s="8">
        <v>0</v>
      </c>
      <c r="L1093" s="8">
        <v>2370</v>
      </c>
      <c r="M1093" s="8">
        <v>2370</v>
      </c>
      <c r="N1093" s="8">
        <v>0</v>
      </c>
      <c r="O1093" s="8">
        <v>0</v>
      </c>
      <c r="P1093" s="8">
        <v>0</v>
      </c>
      <c r="Q1093" s="8">
        <v>0</v>
      </c>
      <c r="R1093" s="8">
        <v>0</v>
      </c>
      <c r="S1093" s="161">
        <v>0</v>
      </c>
      <c r="T1093" s="131" t="s">
        <v>11</v>
      </c>
      <c r="U1093" s="199"/>
      <c r="V1093" s="1">
        <f t="shared" si="120"/>
        <v>48</v>
      </c>
      <c r="W1093" s="6">
        <f t="shared" si="121"/>
        <v>48</v>
      </c>
      <c r="X1093" s="23">
        <f t="shared" si="122"/>
        <v>48</v>
      </c>
    </row>
    <row r="1094" spans="1:24" s="3" customFormat="1" x14ac:dyDescent="0.25">
      <c r="A1094" s="53">
        <v>1088</v>
      </c>
      <c r="B1094" s="9" t="s">
        <v>1232</v>
      </c>
      <c r="C1094" s="9" t="s">
        <v>1267</v>
      </c>
      <c r="D1094" s="9" t="s">
        <v>1267</v>
      </c>
      <c r="E1094" s="10">
        <v>2399</v>
      </c>
      <c r="F1094" s="10">
        <v>2399</v>
      </c>
      <c r="G1094" s="12">
        <v>1</v>
      </c>
      <c r="H1094" s="189">
        <v>0</v>
      </c>
      <c r="I1094" s="210"/>
      <c r="J1094" s="58">
        <v>0</v>
      </c>
      <c r="K1094" s="8">
        <v>0</v>
      </c>
      <c r="L1094" s="8">
        <v>2351</v>
      </c>
      <c r="M1094" s="11">
        <v>2351</v>
      </c>
      <c r="N1094" s="8">
        <v>0</v>
      </c>
      <c r="O1094" s="8">
        <v>0</v>
      </c>
      <c r="P1094" s="8">
        <v>0</v>
      </c>
      <c r="Q1094" s="8">
        <v>0</v>
      </c>
      <c r="R1094" s="8">
        <v>0</v>
      </c>
      <c r="S1094" s="161">
        <v>0</v>
      </c>
      <c r="T1094" s="131" t="s">
        <v>11</v>
      </c>
      <c r="U1094" s="199"/>
      <c r="V1094" s="1">
        <f t="shared" si="120"/>
        <v>48</v>
      </c>
      <c r="W1094" s="6">
        <f t="shared" si="121"/>
        <v>48</v>
      </c>
      <c r="X1094" s="23">
        <f t="shared" si="122"/>
        <v>48</v>
      </c>
    </row>
    <row r="1095" spans="1:24" s="3" customFormat="1" x14ac:dyDescent="0.25">
      <c r="A1095" s="53">
        <v>1089</v>
      </c>
      <c r="B1095" s="9" t="s">
        <v>1232</v>
      </c>
      <c r="C1095" s="9" t="s">
        <v>1269</v>
      </c>
      <c r="D1095" s="9" t="s">
        <v>1269</v>
      </c>
      <c r="E1095" s="10">
        <v>2382</v>
      </c>
      <c r="F1095" s="10">
        <v>2382</v>
      </c>
      <c r="G1095" s="12">
        <v>0.89000839630562556</v>
      </c>
      <c r="H1095" s="189">
        <v>0</v>
      </c>
      <c r="I1095" s="210"/>
      <c r="J1095" s="58">
        <v>0</v>
      </c>
      <c r="K1095" s="8">
        <v>0</v>
      </c>
      <c r="L1095" s="8">
        <v>2334</v>
      </c>
      <c r="M1095" s="8">
        <v>2334</v>
      </c>
      <c r="N1095" s="8">
        <v>0</v>
      </c>
      <c r="O1095" s="8">
        <v>0</v>
      </c>
      <c r="P1095" s="8">
        <v>0</v>
      </c>
      <c r="Q1095" s="8">
        <v>0</v>
      </c>
      <c r="R1095" s="8">
        <v>0</v>
      </c>
      <c r="S1095" s="161">
        <v>0</v>
      </c>
      <c r="T1095" s="131" t="s">
        <v>11</v>
      </c>
      <c r="U1095" s="199"/>
      <c r="V1095" s="1">
        <f t="shared" si="120"/>
        <v>48</v>
      </c>
      <c r="W1095" s="6">
        <f t="shared" si="121"/>
        <v>48</v>
      </c>
      <c r="X1095" s="23">
        <f t="shared" si="122"/>
        <v>48</v>
      </c>
    </row>
    <row r="1096" spans="1:24" s="3" customFormat="1" x14ac:dyDescent="0.25">
      <c r="A1096" s="53">
        <v>1090</v>
      </c>
      <c r="B1096" s="9" t="s">
        <v>1232</v>
      </c>
      <c r="C1096" s="9" t="s">
        <v>1270</v>
      </c>
      <c r="D1096" s="9" t="s">
        <v>1270</v>
      </c>
      <c r="E1096" s="10">
        <v>2213</v>
      </c>
      <c r="F1096" s="10">
        <v>2213</v>
      </c>
      <c r="G1096" s="12">
        <v>0.1070944419340262</v>
      </c>
      <c r="H1096" s="189">
        <v>0</v>
      </c>
      <c r="I1096" s="210"/>
      <c r="J1096" s="58">
        <v>0</v>
      </c>
      <c r="K1096" s="8">
        <v>0</v>
      </c>
      <c r="L1096" s="8">
        <v>2169</v>
      </c>
      <c r="M1096" s="8">
        <v>2169</v>
      </c>
      <c r="N1096" s="8">
        <v>0</v>
      </c>
      <c r="O1096" s="8">
        <v>0</v>
      </c>
      <c r="P1096" s="8">
        <v>0</v>
      </c>
      <c r="Q1096" s="8">
        <v>0</v>
      </c>
      <c r="R1096" s="8">
        <v>0</v>
      </c>
      <c r="S1096" s="161">
        <v>0</v>
      </c>
      <c r="T1096" s="131" t="s">
        <v>11</v>
      </c>
      <c r="U1096" s="199"/>
      <c r="V1096" s="1">
        <f t="shared" si="120"/>
        <v>44</v>
      </c>
      <c r="W1096" s="6">
        <f t="shared" si="121"/>
        <v>44</v>
      </c>
      <c r="X1096" s="23">
        <f t="shared" si="122"/>
        <v>44</v>
      </c>
    </row>
    <row r="1097" spans="1:24" s="3" customFormat="1" ht="23.25" customHeight="1" x14ac:dyDescent="0.25">
      <c r="A1097" s="53">
        <v>1091</v>
      </c>
      <c r="B1097" s="9" t="s">
        <v>1232</v>
      </c>
      <c r="C1097" s="9" t="s">
        <v>1272</v>
      </c>
      <c r="D1097" s="9" t="s">
        <v>1272</v>
      </c>
      <c r="E1097" s="10">
        <v>2072</v>
      </c>
      <c r="F1097" s="10">
        <v>2072</v>
      </c>
      <c r="G1097" s="12">
        <v>0</v>
      </c>
      <c r="H1097" s="189">
        <v>0</v>
      </c>
      <c r="I1097" s="210"/>
      <c r="J1097" s="58">
        <v>0</v>
      </c>
      <c r="K1097" s="8">
        <v>0</v>
      </c>
      <c r="L1097" s="8">
        <v>2031</v>
      </c>
      <c r="M1097" s="8">
        <v>2031</v>
      </c>
      <c r="N1097" s="8">
        <v>0</v>
      </c>
      <c r="O1097" s="8">
        <v>0</v>
      </c>
      <c r="P1097" s="8">
        <v>0</v>
      </c>
      <c r="Q1097" s="8">
        <v>0</v>
      </c>
      <c r="R1097" s="8">
        <v>0</v>
      </c>
      <c r="S1097" s="161">
        <v>0</v>
      </c>
      <c r="T1097" s="131" t="s">
        <v>11</v>
      </c>
      <c r="U1097" s="199"/>
      <c r="V1097" s="1">
        <f t="shared" si="120"/>
        <v>41</v>
      </c>
      <c r="W1097" s="6">
        <f t="shared" si="121"/>
        <v>41</v>
      </c>
      <c r="X1097" s="23">
        <f t="shared" si="122"/>
        <v>41</v>
      </c>
    </row>
    <row r="1098" spans="1:24" s="6" customFormat="1" x14ac:dyDescent="0.25">
      <c r="A1098" s="53">
        <v>1092</v>
      </c>
      <c r="B1098" s="20" t="s">
        <v>1232</v>
      </c>
      <c r="C1098" s="20" t="s">
        <v>1499</v>
      </c>
      <c r="D1098" s="20" t="s">
        <v>1499</v>
      </c>
      <c r="E1098" s="21">
        <v>1842</v>
      </c>
      <c r="F1098" s="21">
        <v>2124</v>
      </c>
      <c r="G1098" s="22">
        <v>0.98599999999999999</v>
      </c>
      <c r="H1098" s="189">
        <v>0</v>
      </c>
      <c r="I1098" s="210"/>
      <c r="J1098" s="24">
        <v>0</v>
      </c>
      <c r="K1098" s="25">
        <v>18</v>
      </c>
      <c r="L1098" s="18">
        <v>2082</v>
      </c>
      <c r="M1098" s="18">
        <v>2082</v>
      </c>
      <c r="N1098" s="25">
        <v>26000</v>
      </c>
      <c r="O1098" s="25">
        <v>1949063</v>
      </c>
      <c r="P1098" s="25">
        <v>2081.52</v>
      </c>
      <c r="Q1098" s="25">
        <v>2081.52</v>
      </c>
      <c r="R1098" s="25">
        <v>0</v>
      </c>
      <c r="S1098" s="18">
        <v>1975063</v>
      </c>
      <c r="T1098" s="128"/>
      <c r="U1098" s="218" t="s">
        <v>1715</v>
      </c>
      <c r="V1098" s="1">
        <f t="shared" si="120"/>
        <v>37</v>
      </c>
      <c r="W1098" s="6">
        <f t="shared" si="121"/>
        <v>42</v>
      </c>
      <c r="X1098" s="23">
        <f t="shared" si="122"/>
        <v>42</v>
      </c>
    </row>
    <row r="1099" spans="1:24" s="3" customFormat="1" x14ac:dyDescent="0.25">
      <c r="A1099" s="53">
        <v>1093</v>
      </c>
      <c r="B1099" s="9" t="s">
        <v>1232</v>
      </c>
      <c r="C1099" s="9" t="s">
        <v>1500</v>
      </c>
      <c r="D1099" s="9" t="s">
        <v>1507</v>
      </c>
      <c r="E1099" s="10">
        <v>2136</v>
      </c>
      <c r="F1099" s="10">
        <v>2241</v>
      </c>
      <c r="G1099" s="12">
        <v>0.83</v>
      </c>
      <c r="H1099" s="189">
        <v>0</v>
      </c>
      <c r="I1099" s="210"/>
      <c r="J1099" s="60">
        <v>0</v>
      </c>
      <c r="K1099" s="8">
        <v>363</v>
      </c>
      <c r="L1099" s="161">
        <v>2196</v>
      </c>
      <c r="M1099" s="161">
        <v>2196</v>
      </c>
      <c r="N1099" s="8">
        <v>1416762</v>
      </c>
      <c r="O1099" s="8">
        <v>3430798</v>
      </c>
      <c r="P1099" s="8">
        <v>2196.1799999999998</v>
      </c>
      <c r="Q1099" s="8">
        <v>2196.1799999999998</v>
      </c>
      <c r="R1099" s="8">
        <v>1334442</v>
      </c>
      <c r="S1099" s="161">
        <v>6182002</v>
      </c>
      <c r="T1099" s="131"/>
      <c r="U1099" s="218" t="s">
        <v>1715</v>
      </c>
      <c r="V1099" s="1">
        <f t="shared" si="120"/>
        <v>43</v>
      </c>
      <c r="W1099" s="6">
        <f t="shared" si="121"/>
        <v>45</v>
      </c>
      <c r="X1099" s="23">
        <f t="shared" si="122"/>
        <v>45</v>
      </c>
    </row>
    <row r="1100" spans="1:24" s="3" customFormat="1" x14ac:dyDescent="0.25">
      <c r="A1100" s="53">
        <v>1094</v>
      </c>
      <c r="B1100" s="9" t="s">
        <v>1232</v>
      </c>
      <c r="C1100" s="9" t="s">
        <v>1501</v>
      </c>
      <c r="D1100" s="9" t="s">
        <v>1501</v>
      </c>
      <c r="E1100" s="10">
        <v>2053</v>
      </c>
      <c r="F1100" s="10">
        <v>2053</v>
      </c>
      <c r="G1100" s="12">
        <v>0.96399999999999997</v>
      </c>
      <c r="H1100" s="189">
        <v>0</v>
      </c>
      <c r="I1100" s="210"/>
      <c r="J1100" s="58">
        <v>0</v>
      </c>
      <c r="K1100" s="8">
        <v>74</v>
      </c>
      <c r="L1100" s="8">
        <v>2012</v>
      </c>
      <c r="M1100" s="8">
        <v>2012</v>
      </c>
      <c r="N1100" s="8">
        <v>1084918</v>
      </c>
      <c r="O1100" s="8">
        <v>2657110</v>
      </c>
      <c r="P1100" s="8">
        <v>2011.94</v>
      </c>
      <c r="Q1100" s="8">
        <v>2011.94</v>
      </c>
      <c r="R1100" s="8">
        <v>1517939</v>
      </c>
      <c r="S1100" s="161">
        <v>5259967</v>
      </c>
      <c r="T1100" s="131"/>
      <c r="U1100" s="218" t="s">
        <v>1715</v>
      </c>
      <c r="V1100" s="1">
        <f t="shared" si="120"/>
        <v>41</v>
      </c>
      <c r="W1100" s="6">
        <f t="shared" si="121"/>
        <v>41</v>
      </c>
      <c r="X1100" s="23">
        <f t="shared" si="122"/>
        <v>41</v>
      </c>
    </row>
    <row r="1101" spans="1:24" s="3" customFormat="1" x14ac:dyDescent="0.25">
      <c r="A1101" s="53">
        <v>1095</v>
      </c>
      <c r="B1101" s="9" t="s">
        <v>1232</v>
      </c>
      <c r="C1101" s="9" t="s">
        <v>1502</v>
      </c>
      <c r="D1101" s="9" t="s">
        <v>1502</v>
      </c>
      <c r="E1101" s="10">
        <v>2077</v>
      </c>
      <c r="F1101" s="10">
        <v>2108</v>
      </c>
      <c r="G1101" s="12">
        <v>0.94499999999999995</v>
      </c>
      <c r="H1101" s="189">
        <v>0</v>
      </c>
      <c r="I1101" s="210"/>
      <c r="J1101" s="58">
        <v>0</v>
      </c>
      <c r="K1101" s="8">
        <v>114</v>
      </c>
      <c r="L1101" s="8">
        <v>2066</v>
      </c>
      <c r="M1101" s="8">
        <v>2066</v>
      </c>
      <c r="N1101" s="8">
        <v>1484900</v>
      </c>
      <c r="O1101" s="8">
        <v>2254995</v>
      </c>
      <c r="P1101" s="8">
        <v>2065.84</v>
      </c>
      <c r="Q1101" s="8">
        <v>2065.84</v>
      </c>
      <c r="R1101" s="8">
        <v>0</v>
      </c>
      <c r="S1101" s="161">
        <v>3739895</v>
      </c>
      <c r="T1101" s="131"/>
      <c r="U1101" s="218" t="s">
        <v>1715</v>
      </c>
      <c r="V1101" s="1">
        <f t="shared" si="120"/>
        <v>42</v>
      </c>
      <c r="W1101" s="6">
        <f t="shared" si="121"/>
        <v>42</v>
      </c>
      <c r="X1101" s="23">
        <f t="shared" si="122"/>
        <v>42</v>
      </c>
    </row>
    <row r="1102" spans="1:24" s="3" customFormat="1" ht="43.5" customHeight="1" x14ac:dyDescent="0.25">
      <c r="A1102" s="53">
        <v>1096</v>
      </c>
      <c r="B1102" s="9" t="s">
        <v>1232</v>
      </c>
      <c r="C1102" s="9" t="s">
        <v>1504</v>
      </c>
      <c r="D1102" s="9" t="s">
        <v>1504</v>
      </c>
      <c r="E1102" s="10">
        <v>2230</v>
      </c>
      <c r="F1102" s="10">
        <v>2295</v>
      </c>
      <c r="G1102" s="12">
        <v>1</v>
      </c>
      <c r="H1102" s="189">
        <v>0</v>
      </c>
      <c r="I1102" s="210"/>
      <c r="J1102" s="58">
        <v>0</v>
      </c>
      <c r="K1102" s="8">
        <v>0</v>
      </c>
      <c r="L1102" s="8">
        <v>2249</v>
      </c>
      <c r="M1102" s="8">
        <v>2249</v>
      </c>
      <c r="N1102" s="8">
        <v>1181307</v>
      </c>
      <c r="O1102" s="8">
        <v>2222222</v>
      </c>
      <c r="P1102" s="8">
        <v>2295</v>
      </c>
      <c r="Q1102" s="8">
        <v>2295</v>
      </c>
      <c r="R1102" s="8">
        <v>0</v>
      </c>
      <c r="S1102" s="161">
        <v>3403529</v>
      </c>
      <c r="T1102" s="131"/>
      <c r="U1102" s="218" t="s">
        <v>1715</v>
      </c>
      <c r="V1102" s="1">
        <f t="shared" si="120"/>
        <v>45</v>
      </c>
      <c r="W1102" s="6">
        <f t="shared" si="121"/>
        <v>46</v>
      </c>
      <c r="X1102" s="23">
        <f t="shared" si="122"/>
        <v>46</v>
      </c>
    </row>
    <row r="1103" spans="1:24" s="3" customFormat="1" ht="42" customHeight="1" x14ac:dyDescent="0.25">
      <c r="A1103" s="53">
        <v>1097</v>
      </c>
      <c r="B1103" s="9" t="s">
        <v>1232</v>
      </c>
      <c r="C1103" s="9" t="s">
        <v>1505</v>
      </c>
      <c r="D1103" s="9" t="s">
        <v>1505</v>
      </c>
      <c r="E1103" s="10">
        <v>2122</v>
      </c>
      <c r="F1103" s="10">
        <v>2178</v>
      </c>
      <c r="G1103" s="12">
        <v>0.66</v>
      </c>
      <c r="H1103" s="189">
        <v>0</v>
      </c>
      <c r="I1103" s="210"/>
      <c r="J1103" s="58">
        <v>0</v>
      </c>
      <c r="K1103" s="8">
        <v>721</v>
      </c>
      <c r="L1103" s="8">
        <v>2134</v>
      </c>
      <c r="M1103" s="8">
        <v>2134</v>
      </c>
      <c r="N1103" s="8">
        <v>1065848</v>
      </c>
      <c r="O1103" s="8">
        <v>2943934</v>
      </c>
      <c r="P1103" s="8">
        <v>2178</v>
      </c>
      <c r="Q1103" s="8">
        <v>2178</v>
      </c>
      <c r="R1103" s="8">
        <v>0</v>
      </c>
      <c r="S1103" s="161">
        <v>4009782</v>
      </c>
      <c r="T1103" s="131"/>
      <c r="U1103" s="218" t="s">
        <v>1715</v>
      </c>
      <c r="V1103" s="1">
        <f t="shared" si="120"/>
        <v>42</v>
      </c>
      <c r="W1103" s="6">
        <f t="shared" si="121"/>
        <v>44</v>
      </c>
      <c r="X1103" s="23">
        <f t="shared" si="122"/>
        <v>44</v>
      </c>
    </row>
    <row r="1104" spans="1:24" s="3" customFormat="1" ht="36" customHeight="1" x14ac:dyDescent="0.25">
      <c r="A1104" s="53">
        <v>1098</v>
      </c>
      <c r="B1104" s="9" t="s">
        <v>1232</v>
      </c>
      <c r="C1104" s="9" t="s">
        <v>1506</v>
      </c>
      <c r="D1104" s="9" t="s">
        <v>1509</v>
      </c>
      <c r="E1104" s="10">
        <v>2079</v>
      </c>
      <c r="F1104" s="10">
        <v>2079</v>
      </c>
      <c r="G1104" s="12">
        <v>0</v>
      </c>
      <c r="H1104" s="189">
        <v>0</v>
      </c>
      <c r="I1104" s="210"/>
      <c r="J1104" s="58">
        <v>0</v>
      </c>
      <c r="K1104" s="8">
        <v>2079</v>
      </c>
      <c r="L1104" s="8">
        <v>2037</v>
      </c>
      <c r="M1104" s="8">
        <v>2037</v>
      </c>
      <c r="N1104" s="8">
        <v>2312944</v>
      </c>
      <c r="O1104" s="8">
        <v>2134060</v>
      </c>
      <c r="P1104" s="8">
        <v>2079</v>
      </c>
      <c r="Q1104" s="8">
        <v>2079</v>
      </c>
      <c r="R1104" s="8">
        <v>0</v>
      </c>
      <c r="S1104" s="161">
        <v>4447004</v>
      </c>
      <c r="T1104" s="131"/>
      <c r="U1104" s="218" t="s">
        <v>1715</v>
      </c>
      <c r="V1104" s="1">
        <f t="shared" si="120"/>
        <v>42</v>
      </c>
      <c r="W1104" s="6">
        <f t="shared" si="121"/>
        <v>42</v>
      </c>
      <c r="X1104" s="23">
        <f t="shared" si="122"/>
        <v>42</v>
      </c>
    </row>
    <row r="1105" spans="1:24" s="3" customFormat="1" ht="41.25" customHeight="1" x14ac:dyDescent="0.25">
      <c r="A1105" s="53">
        <v>1099</v>
      </c>
      <c r="B1105" s="9" t="s">
        <v>1276</v>
      </c>
      <c r="C1105" s="9" t="s">
        <v>1282</v>
      </c>
      <c r="D1105" s="9" t="s">
        <v>1282</v>
      </c>
      <c r="E1105" s="10">
        <v>3758</v>
      </c>
      <c r="F1105" s="10">
        <v>3758</v>
      </c>
      <c r="G1105" s="12">
        <v>1</v>
      </c>
      <c r="H1105" s="189">
        <v>0</v>
      </c>
      <c r="I1105" s="210"/>
      <c r="J1105" s="58">
        <v>0</v>
      </c>
      <c r="K1105" s="8">
        <v>0</v>
      </c>
      <c r="L1105" s="8">
        <v>3683</v>
      </c>
      <c r="M1105" s="8">
        <v>3683</v>
      </c>
      <c r="N1105" s="8">
        <v>0</v>
      </c>
      <c r="O1105" s="8">
        <v>0</v>
      </c>
      <c r="P1105" s="8">
        <v>0</v>
      </c>
      <c r="Q1105" s="8">
        <v>0</v>
      </c>
      <c r="R1105" s="8">
        <v>0</v>
      </c>
      <c r="S1105" s="161">
        <v>0</v>
      </c>
      <c r="T1105" s="131" t="s">
        <v>11</v>
      </c>
      <c r="U1105" s="199"/>
      <c r="V1105" s="1">
        <f t="shared" si="120"/>
        <v>75</v>
      </c>
      <c r="W1105" s="6">
        <f t="shared" si="121"/>
        <v>75</v>
      </c>
      <c r="X1105" s="23">
        <f t="shared" si="122"/>
        <v>75</v>
      </c>
    </row>
    <row r="1106" spans="1:24" s="3" customFormat="1" x14ac:dyDescent="0.25">
      <c r="A1106" s="53">
        <v>1100</v>
      </c>
      <c r="B1106" s="9" t="s">
        <v>1276</v>
      </c>
      <c r="C1106" s="9" t="s">
        <v>1286</v>
      </c>
      <c r="D1106" s="9" t="s">
        <v>1286</v>
      </c>
      <c r="E1106" s="117">
        <v>2586</v>
      </c>
      <c r="F1106" s="117">
        <v>2586</v>
      </c>
      <c r="G1106" s="118">
        <v>0</v>
      </c>
      <c r="H1106" s="189">
        <v>0</v>
      </c>
      <c r="I1106" s="210"/>
      <c r="J1106" s="148">
        <v>0</v>
      </c>
      <c r="K1106" s="120">
        <v>0</v>
      </c>
      <c r="L1106" s="120">
        <v>2534</v>
      </c>
      <c r="M1106" s="120">
        <v>2534</v>
      </c>
      <c r="N1106" s="8">
        <v>0</v>
      </c>
      <c r="O1106" s="8">
        <v>0</v>
      </c>
      <c r="P1106" s="120">
        <v>0</v>
      </c>
      <c r="Q1106" s="120">
        <v>0</v>
      </c>
      <c r="R1106" s="8">
        <v>0</v>
      </c>
      <c r="S1106" s="161">
        <v>0</v>
      </c>
      <c r="T1106" s="131" t="s">
        <v>11</v>
      </c>
      <c r="U1106" s="202"/>
      <c r="V1106" s="1">
        <f t="shared" si="120"/>
        <v>52</v>
      </c>
      <c r="W1106" s="6">
        <f t="shared" si="121"/>
        <v>52</v>
      </c>
      <c r="X1106" s="23">
        <f t="shared" si="122"/>
        <v>52</v>
      </c>
    </row>
    <row r="1107" spans="1:24" s="3" customFormat="1" x14ac:dyDescent="0.25">
      <c r="A1107" s="53">
        <v>1101</v>
      </c>
      <c r="B1107" s="9" t="s">
        <v>1276</v>
      </c>
      <c r="C1107" s="9" t="s">
        <v>1289</v>
      </c>
      <c r="D1107" s="9" t="s">
        <v>1289</v>
      </c>
      <c r="E1107" s="117">
        <v>2277</v>
      </c>
      <c r="F1107" s="117">
        <v>2277</v>
      </c>
      <c r="G1107" s="118">
        <v>0.585419411506368</v>
      </c>
      <c r="H1107" s="189">
        <v>0</v>
      </c>
      <c r="I1107" s="210"/>
      <c r="J1107" s="119">
        <v>0</v>
      </c>
      <c r="K1107" s="120">
        <v>0</v>
      </c>
      <c r="L1107" s="120">
        <v>2231</v>
      </c>
      <c r="M1107" s="120">
        <v>2231</v>
      </c>
      <c r="N1107" s="8">
        <v>0</v>
      </c>
      <c r="O1107" s="8">
        <v>0</v>
      </c>
      <c r="P1107" s="120">
        <v>0</v>
      </c>
      <c r="Q1107" s="120">
        <v>0</v>
      </c>
      <c r="R1107" s="8">
        <v>0</v>
      </c>
      <c r="S1107" s="161">
        <v>0</v>
      </c>
      <c r="T1107" s="131" t="s">
        <v>11</v>
      </c>
      <c r="U1107" s="202"/>
      <c r="V1107" s="1">
        <f t="shared" si="120"/>
        <v>46</v>
      </c>
      <c r="W1107" s="6">
        <f t="shared" si="121"/>
        <v>46</v>
      </c>
      <c r="X1107" s="23">
        <f t="shared" si="122"/>
        <v>46</v>
      </c>
    </row>
    <row r="1108" spans="1:24" s="3" customFormat="1" x14ac:dyDescent="0.25">
      <c r="A1108" s="53">
        <v>1102</v>
      </c>
      <c r="B1108" s="9" t="s">
        <v>1276</v>
      </c>
      <c r="C1108" s="9" t="s">
        <v>1291</v>
      </c>
      <c r="D1108" s="9" t="s">
        <v>1291</v>
      </c>
      <c r="E1108" s="117">
        <v>2035</v>
      </c>
      <c r="F1108" s="117">
        <v>2035</v>
      </c>
      <c r="G1108" s="118">
        <v>0.90909090909090906</v>
      </c>
      <c r="H1108" s="189">
        <v>0</v>
      </c>
      <c r="I1108" s="210"/>
      <c r="J1108" s="148">
        <v>0</v>
      </c>
      <c r="K1108" s="120">
        <v>0</v>
      </c>
      <c r="L1108" s="120">
        <v>1994</v>
      </c>
      <c r="M1108" s="120">
        <v>1994</v>
      </c>
      <c r="N1108" s="8">
        <v>0</v>
      </c>
      <c r="O1108" s="8">
        <v>0</v>
      </c>
      <c r="P1108" s="120">
        <v>0</v>
      </c>
      <c r="Q1108" s="120">
        <v>0</v>
      </c>
      <c r="R1108" s="8">
        <v>0</v>
      </c>
      <c r="S1108" s="161">
        <v>0</v>
      </c>
      <c r="T1108" s="131" t="s">
        <v>11</v>
      </c>
      <c r="U1108" s="202"/>
      <c r="V1108" s="1">
        <f t="shared" si="120"/>
        <v>41</v>
      </c>
      <c r="W1108" s="6">
        <f t="shared" si="121"/>
        <v>41</v>
      </c>
      <c r="X1108" s="23">
        <f t="shared" si="122"/>
        <v>41</v>
      </c>
    </row>
    <row r="1109" spans="1:24" s="3" customFormat="1" x14ac:dyDescent="0.25">
      <c r="A1109" s="53">
        <v>1103</v>
      </c>
      <c r="B1109" s="9" t="s">
        <v>1292</v>
      </c>
      <c r="C1109" s="9" t="s">
        <v>1522</v>
      </c>
      <c r="D1109" s="9" t="s">
        <v>1319</v>
      </c>
      <c r="E1109" s="117">
        <v>1459</v>
      </c>
      <c r="F1109" s="117">
        <v>2864</v>
      </c>
      <c r="G1109" s="118">
        <v>0</v>
      </c>
      <c r="H1109" s="189">
        <v>0</v>
      </c>
      <c r="I1109" s="210"/>
      <c r="J1109" s="148">
        <v>0</v>
      </c>
      <c r="K1109" s="120">
        <v>0</v>
      </c>
      <c r="L1109" s="120">
        <v>2807</v>
      </c>
      <c r="M1109" s="120">
        <v>2807</v>
      </c>
      <c r="N1109" s="8">
        <v>0</v>
      </c>
      <c r="O1109" s="8">
        <v>0</v>
      </c>
      <c r="P1109" s="120">
        <v>1429.82</v>
      </c>
      <c r="Q1109" s="120">
        <v>1429.82</v>
      </c>
      <c r="R1109" s="8">
        <v>1491486.9500320586</v>
      </c>
      <c r="S1109" s="161">
        <v>1491486.9500320586</v>
      </c>
      <c r="T1109" s="131"/>
      <c r="U1109" s="217" t="s">
        <v>1715</v>
      </c>
      <c r="V1109" s="1">
        <f t="shared" si="120"/>
        <v>29</v>
      </c>
      <c r="W1109" s="6">
        <f t="shared" si="121"/>
        <v>57</v>
      </c>
      <c r="X1109" s="23">
        <f t="shared" si="122"/>
        <v>57</v>
      </c>
    </row>
    <row r="1110" spans="1:24" s="3" customFormat="1" ht="21" x14ac:dyDescent="0.25">
      <c r="A1110" s="53">
        <v>1104</v>
      </c>
      <c r="B1110" s="9" t="s">
        <v>1292</v>
      </c>
      <c r="C1110" s="9" t="s">
        <v>1304</v>
      </c>
      <c r="D1110" s="9" t="s">
        <v>1320</v>
      </c>
      <c r="E1110" s="117">
        <v>2548</v>
      </c>
      <c r="F1110" s="117">
        <v>2548</v>
      </c>
      <c r="G1110" s="118">
        <v>0.95211930926216637</v>
      </c>
      <c r="H1110" s="189">
        <v>0</v>
      </c>
      <c r="I1110" s="210"/>
      <c r="J1110" s="119">
        <v>0</v>
      </c>
      <c r="K1110" s="120">
        <v>0</v>
      </c>
      <c r="L1110" s="120">
        <v>2497</v>
      </c>
      <c r="M1110" s="120">
        <v>2497</v>
      </c>
      <c r="N1110" s="8">
        <v>0</v>
      </c>
      <c r="O1110" s="8">
        <v>0</v>
      </c>
      <c r="P1110" s="120">
        <v>0</v>
      </c>
      <c r="Q1110" s="120">
        <v>0</v>
      </c>
      <c r="R1110" s="8">
        <v>0</v>
      </c>
      <c r="S1110" s="161">
        <v>0</v>
      </c>
      <c r="T1110" s="131" t="s">
        <v>11</v>
      </c>
      <c r="U1110" s="217" t="s">
        <v>1715</v>
      </c>
      <c r="V1110" s="1">
        <f t="shared" si="120"/>
        <v>51</v>
      </c>
      <c r="W1110" s="6">
        <f t="shared" si="121"/>
        <v>51</v>
      </c>
      <c r="X1110" s="23">
        <f t="shared" si="122"/>
        <v>51</v>
      </c>
    </row>
    <row r="1111" spans="1:24" s="3" customFormat="1" ht="21" x14ac:dyDescent="0.25">
      <c r="A1111" s="53">
        <v>1105</v>
      </c>
      <c r="B1111" s="9" t="s">
        <v>1292</v>
      </c>
      <c r="C1111" s="9" t="s">
        <v>1528</v>
      </c>
      <c r="D1111" s="9" t="s">
        <v>1529</v>
      </c>
      <c r="E1111" s="117">
        <v>2817</v>
      </c>
      <c r="F1111" s="117">
        <v>3309</v>
      </c>
      <c r="G1111" s="118">
        <v>0.86629999999999996</v>
      </c>
      <c r="H1111" s="189">
        <v>0</v>
      </c>
      <c r="I1111" s="210"/>
      <c r="J1111" s="148">
        <v>0</v>
      </c>
      <c r="K1111" s="120">
        <v>378</v>
      </c>
      <c r="L1111" s="120">
        <v>3243</v>
      </c>
      <c r="M1111" s="120">
        <v>3243</v>
      </c>
      <c r="N1111" s="8">
        <v>0</v>
      </c>
      <c r="O1111" s="8">
        <v>3875962</v>
      </c>
      <c r="P1111" s="120">
        <v>2473</v>
      </c>
      <c r="Q1111" s="120">
        <v>2473</v>
      </c>
      <c r="R1111" s="8">
        <v>1721295</v>
      </c>
      <c r="S1111" s="161">
        <v>5597257</v>
      </c>
      <c r="T1111" s="131"/>
      <c r="U1111" s="217" t="s">
        <v>1715</v>
      </c>
      <c r="V1111" s="1">
        <f t="shared" si="120"/>
        <v>56</v>
      </c>
      <c r="W1111" s="6">
        <f t="shared" si="121"/>
        <v>66</v>
      </c>
      <c r="X1111" s="23">
        <f t="shared" si="122"/>
        <v>66</v>
      </c>
    </row>
    <row r="1112" spans="1:24" s="3" customFormat="1" x14ac:dyDescent="0.25">
      <c r="A1112" s="53">
        <v>1106</v>
      </c>
      <c r="B1112" s="9" t="s">
        <v>1323</v>
      </c>
      <c r="C1112" s="9" t="s">
        <v>1327</v>
      </c>
      <c r="D1112" s="9" t="s">
        <v>1327</v>
      </c>
      <c r="E1112" s="117">
        <v>4199</v>
      </c>
      <c r="F1112" s="117">
        <v>4199</v>
      </c>
      <c r="G1112" s="118">
        <v>0.78</v>
      </c>
      <c r="H1112" s="189">
        <v>0</v>
      </c>
      <c r="I1112" s="210"/>
      <c r="J1112" s="148">
        <v>0</v>
      </c>
      <c r="K1112" s="120">
        <v>923.77999999999986</v>
      </c>
      <c r="L1112" s="120">
        <v>4115</v>
      </c>
      <c r="M1112" s="120">
        <v>4115</v>
      </c>
      <c r="N1112" s="8">
        <v>1711997</v>
      </c>
      <c r="O1112" s="8">
        <v>4117025</v>
      </c>
      <c r="P1112" s="120">
        <v>4199</v>
      </c>
      <c r="Q1112" s="120">
        <v>4199</v>
      </c>
      <c r="R1112" s="8">
        <v>0</v>
      </c>
      <c r="S1112" s="161">
        <v>4117025</v>
      </c>
      <c r="T1112" s="131"/>
      <c r="U1112" s="202"/>
      <c r="V1112" s="1">
        <f t="shared" si="120"/>
        <v>84</v>
      </c>
      <c r="W1112" s="6">
        <f t="shared" si="121"/>
        <v>84</v>
      </c>
      <c r="X1112" s="23">
        <f t="shared" si="122"/>
        <v>84</v>
      </c>
    </row>
    <row r="1113" spans="1:24" s="3" customFormat="1" x14ac:dyDescent="0.25">
      <c r="A1113" s="53">
        <v>1107</v>
      </c>
      <c r="B1113" s="9" t="s">
        <v>1323</v>
      </c>
      <c r="C1113" s="149" t="s">
        <v>1330</v>
      </c>
      <c r="D1113" s="149" t="s">
        <v>1335</v>
      </c>
      <c r="E1113" s="117">
        <v>3255</v>
      </c>
      <c r="F1113" s="117">
        <v>3305</v>
      </c>
      <c r="G1113" s="118">
        <v>1</v>
      </c>
      <c r="H1113" s="189">
        <v>0</v>
      </c>
      <c r="I1113" s="210"/>
      <c r="J1113" s="119">
        <v>0</v>
      </c>
      <c r="K1113" s="120">
        <v>0</v>
      </c>
      <c r="L1113" s="120">
        <v>3239</v>
      </c>
      <c r="M1113" s="120">
        <v>3239</v>
      </c>
      <c r="N1113" s="8">
        <v>0</v>
      </c>
      <c r="O1113" s="8">
        <v>4430562</v>
      </c>
      <c r="P1113" s="120">
        <v>2428</v>
      </c>
      <c r="Q1113" s="120">
        <v>2428</v>
      </c>
      <c r="R1113" s="8">
        <v>1952730</v>
      </c>
      <c r="S1113" s="161">
        <v>6383292</v>
      </c>
      <c r="T1113" s="131"/>
      <c r="U1113" s="202"/>
      <c r="V1113" s="1">
        <f t="shared" si="120"/>
        <v>65</v>
      </c>
      <c r="W1113" s="6">
        <f t="shared" si="121"/>
        <v>66</v>
      </c>
      <c r="X1113" s="23">
        <f t="shared" si="122"/>
        <v>66</v>
      </c>
    </row>
    <row r="1114" spans="1:24" s="3" customFormat="1" x14ac:dyDescent="0.25">
      <c r="A1114" s="53">
        <v>1108</v>
      </c>
      <c r="B1114" s="9" t="s">
        <v>1323</v>
      </c>
      <c r="C1114" s="9" t="s">
        <v>976</v>
      </c>
      <c r="D1114" s="9" t="s">
        <v>1337</v>
      </c>
      <c r="E1114" s="10">
        <v>3793</v>
      </c>
      <c r="F1114" s="10">
        <v>3793</v>
      </c>
      <c r="G1114" s="12">
        <v>0</v>
      </c>
      <c r="H1114" s="189">
        <v>0</v>
      </c>
      <c r="I1114" s="210"/>
      <c r="J1114" s="60">
        <v>0</v>
      </c>
      <c r="K1114" s="120">
        <v>3793</v>
      </c>
      <c r="L1114" s="120">
        <v>3717</v>
      </c>
      <c r="M1114" s="120">
        <v>3717</v>
      </c>
      <c r="N1114" s="8">
        <v>3512433</v>
      </c>
      <c r="O1114" s="8">
        <v>8151625</v>
      </c>
      <c r="P1114" s="8">
        <v>3793</v>
      </c>
      <c r="Q1114" s="8">
        <v>3793</v>
      </c>
      <c r="R1114" s="8">
        <v>0</v>
      </c>
      <c r="S1114" s="161">
        <v>8151625</v>
      </c>
      <c r="T1114" s="131"/>
      <c r="U1114" s="202"/>
      <c r="V1114" s="1">
        <f t="shared" si="120"/>
        <v>76</v>
      </c>
      <c r="W1114" s="6">
        <f t="shared" si="121"/>
        <v>76</v>
      </c>
      <c r="X1114" s="23">
        <f t="shared" si="122"/>
        <v>76</v>
      </c>
    </row>
    <row r="1115" spans="1:24" s="3" customFormat="1" x14ac:dyDescent="0.25">
      <c r="A1115" s="53">
        <v>1109</v>
      </c>
      <c r="B1115" s="9" t="s">
        <v>1323</v>
      </c>
      <c r="C1115" s="9" t="s">
        <v>1331</v>
      </c>
      <c r="D1115" s="9" t="s">
        <v>1331</v>
      </c>
      <c r="E1115" s="117">
        <v>2518</v>
      </c>
      <c r="F1115" s="117">
        <v>2546</v>
      </c>
      <c r="G1115" s="118">
        <v>0.497</v>
      </c>
      <c r="H1115" s="189">
        <v>0</v>
      </c>
      <c r="I1115" s="210"/>
      <c r="J1115" s="119">
        <v>0</v>
      </c>
      <c r="K1115" s="120">
        <v>1266.5540000000001</v>
      </c>
      <c r="L1115" s="120">
        <v>2495</v>
      </c>
      <c r="M1115" s="120">
        <v>2495</v>
      </c>
      <c r="N1115" s="8">
        <v>1087855</v>
      </c>
      <c r="O1115" s="8">
        <v>4308345</v>
      </c>
      <c r="P1115" s="120">
        <v>2518</v>
      </c>
      <c r="Q1115" s="120">
        <v>2518</v>
      </c>
      <c r="R1115" s="8">
        <v>0</v>
      </c>
      <c r="S1115" s="161">
        <v>4308345</v>
      </c>
      <c r="T1115" s="131"/>
      <c r="U1115" s="202"/>
      <c r="V1115" s="1">
        <f t="shared" si="120"/>
        <v>50</v>
      </c>
      <c r="W1115" s="6">
        <f t="shared" si="121"/>
        <v>51</v>
      </c>
      <c r="X1115" s="23">
        <f t="shared" si="122"/>
        <v>51</v>
      </c>
    </row>
    <row r="1116" spans="1:24" s="3" customFormat="1" x14ac:dyDescent="0.25">
      <c r="A1116" s="53">
        <v>1110</v>
      </c>
      <c r="B1116" s="9" t="s">
        <v>1323</v>
      </c>
      <c r="C1116" s="9" t="s">
        <v>1332</v>
      </c>
      <c r="D1116" s="9" t="s">
        <v>1332</v>
      </c>
      <c r="E1116" s="117">
        <v>2351</v>
      </c>
      <c r="F1116" s="117">
        <v>2351</v>
      </c>
      <c r="G1116" s="118">
        <v>0.44800000000000001</v>
      </c>
      <c r="H1116" s="189">
        <v>0</v>
      </c>
      <c r="I1116" s="210"/>
      <c r="J1116" s="119">
        <v>0</v>
      </c>
      <c r="K1116" s="120">
        <v>1297.7520000000002</v>
      </c>
      <c r="L1116" s="120">
        <v>2304</v>
      </c>
      <c r="M1116" s="120">
        <v>2304</v>
      </c>
      <c r="N1116" s="8">
        <v>1442163</v>
      </c>
      <c r="O1116" s="8">
        <v>3441303</v>
      </c>
      <c r="P1116" s="120">
        <v>2351</v>
      </c>
      <c r="Q1116" s="120">
        <v>2351</v>
      </c>
      <c r="R1116" s="8">
        <v>0</v>
      </c>
      <c r="S1116" s="161">
        <v>3441303</v>
      </c>
      <c r="T1116" s="131"/>
      <c r="U1116" s="202"/>
      <c r="V1116" s="1">
        <f t="shared" si="120"/>
        <v>47</v>
      </c>
      <c r="W1116" s="6">
        <f t="shared" si="121"/>
        <v>47</v>
      </c>
      <c r="X1116" s="23">
        <f t="shared" si="122"/>
        <v>47</v>
      </c>
    </row>
    <row r="1117" spans="1:24" s="3" customFormat="1" x14ac:dyDescent="0.25">
      <c r="A1117" s="53">
        <v>1111</v>
      </c>
      <c r="B1117" s="9" t="s">
        <v>1323</v>
      </c>
      <c r="C1117" s="9" t="s">
        <v>1531</v>
      </c>
      <c r="D1117" s="9" t="s">
        <v>1532</v>
      </c>
      <c r="E1117" s="117">
        <v>4859</v>
      </c>
      <c r="F1117" s="117">
        <v>4924</v>
      </c>
      <c r="G1117" s="119">
        <v>0.81830000000000003</v>
      </c>
      <c r="H1117" s="189">
        <v>0</v>
      </c>
      <c r="I1117" s="210"/>
      <c r="J1117" s="119">
        <v>0</v>
      </c>
      <c r="K1117" s="120">
        <v>882.88029999999992</v>
      </c>
      <c r="L1117" s="120">
        <v>4826</v>
      </c>
      <c r="M1117" s="120">
        <v>4826</v>
      </c>
      <c r="N1117" s="8">
        <v>2720782</v>
      </c>
      <c r="O1117" s="8">
        <v>8658716</v>
      </c>
      <c r="P1117" s="120">
        <v>4859</v>
      </c>
      <c r="Q1117" s="120">
        <v>4859</v>
      </c>
      <c r="R1117" s="8">
        <v>0</v>
      </c>
      <c r="S1117" s="161">
        <v>8658716</v>
      </c>
      <c r="T1117" s="131"/>
      <c r="U1117" s="202"/>
      <c r="V1117" s="1"/>
      <c r="W1117" s="6"/>
      <c r="X1117" s="23"/>
    </row>
    <row r="1118" spans="1:24" s="3" customFormat="1" x14ac:dyDescent="0.25">
      <c r="A1118" s="53">
        <v>1112</v>
      </c>
      <c r="B1118" s="9" t="s">
        <v>1323</v>
      </c>
      <c r="C1118" s="9" t="s">
        <v>1333</v>
      </c>
      <c r="D1118" s="9" t="s">
        <v>1333</v>
      </c>
      <c r="E1118" s="117">
        <v>2115</v>
      </c>
      <c r="F1118" s="117">
        <v>2115</v>
      </c>
      <c r="G1118" s="119">
        <v>0.86099290780141846</v>
      </c>
      <c r="H1118" s="189">
        <v>0</v>
      </c>
      <c r="I1118" s="210"/>
      <c r="J1118" s="119">
        <v>0</v>
      </c>
      <c r="K1118" s="120">
        <v>293.99999999999994</v>
      </c>
      <c r="L1118" s="120">
        <v>2073</v>
      </c>
      <c r="M1118" s="120">
        <v>2073</v>
      </c>
      <c r="N1118" s="8">
        <v>0</v>
      </c>
      <c r="O1118" s="8">
        <v>0</v>
      </c>
      <c r="P1118" s="120">
        <v>0</v>
      </c>
      <c r="Q1118" s="120">
        <v>0</v>
      </c>
      <c r="R1118" s="8">
        <v>0</v>
      </c>
      <c r="S1118" s="161">
        <v>0</v>
      </c>
      <c r="T1118" s="131" t="s">
        <v>11</v>
      </c>
      <c r="U1118" s="202"/>
      <c r="V1118" s="1"/>
      <c r="W1118" s="6"/>
      <c r="X1118" s="23"/>
    </row>
    <row r="1119" spans="1:24" s="3" customFormat="1" x14ac:dyDescent="0.25">
      <c r="A1119" s="53">
        <v>1113</v>
      </c>
      <c r="B1119" s="9" t="s">
        <v>1323</v>
      </c>
      <c r="C1119" s="9" t="s">
        <v>1533</v>
      </c>
      <c r="D1119" s="9" t="s">
        <v>1533</v>
      </c>
      <c r="E1119" s="117">
        <v>3282</v>
      </c>
      <c r="F1119" s="117">
        <v>3335</v>
      </c>
      <c r="G1119" s="118">
        <v>0.59960000000000002</v>
      </c>
      <c r="H1119" s="189">
        <v>0</v>
      </c>
      <c r="I1119" s="210"/>
      <c r="J1119" s="119">
        <v>0</v>
      </c>
      <c r="K1119" s="120">
        <v>1314.1127999999999</v>
      </c>
      <c r="L1119" s="120">
        <v>3268</v>
      </c>
      <c r="M1119" s="120">
        <v>3268</v>
      </c>
      <c r="N1119" s="8">
        <v>2078205</v>
      </c>
      <c r="O1119" s="8">
        <v>4862858</v>
      </c>
      <c r="P1119" s="120">
        <v>3282</v>
      </c>
      <c r="Q1119" s="120">
        <v>3282</v>
      </c>
      <c r="R1119" s="8">
        <v>1669669</v>
      </c>
      <c r="S1119" s="161">
        <v>6532527</v>
      </c>
      <c r="T1119" s="131"/>
      <c r="U1119" s="202"/>
      <c r="V1119" s="1"/>
      <c r="W1119" s="6"/>
      <c r="X1119" s="23"/>
    </row>
    <row r="1120" spans="1:24" s="3" customFormat="1" x14ac:dyDescent="0.25">
      <c r="A1120" s="53">
        <v>1114</v>
      </c>
      <c r="B1120" s="9" t="s">
        <v>1323</v>
      </c>
      <c r="C1120" s="9" t="s">
        <v>810</v>
      </c>
      <c r="D1120" s="9" t="s">
        <v>810</v>
      </c>
      <c r="E1120" s="10">
        <v>4279</v>
      </c>
      <c r="F1120" s="10">
        <v>4279</v>
      </c>
      <c r="G1120" s="12">
        <v>0</v>
      </c>
      <c r="H1120" s="189">
        <v>0</v>
      </c>
      <c r="I1120" s="210"/>
      <c r="J1120" s="60">
        <v>0</v>
      </c>
      <c r="K1120" s="8">
        <v>4279</v>
      </c>
      <c r="L1120" s="161">
        <v>4279</v>
      </c>
      <c r="M1120" s="161">
        <v>4279</v>
      </c>
      <c r="N1120" s="8">
        <v>4745095</v>
      </c>
      <c r="O1120" s="8">
        <v>3601899</v>
      </c>
      <c r="P1120" s="8">
        <v>4279</v>
      </c>
      <c r="Q1120" s="8">
        <v>4279</v>
      </c>
      <c r="R1120" s="8">
        <v>1744686</v>
      </c>
      <c r="S1120" s="161">
        <v>5346585</v>
      </c>
      <c r="T1120" s="131"/>
      <c r="U1120" s="201"/>
      <c r="V1120" s="1">
        <f t="shared" ref="V1120:V1136" si="123">IF(F1120&gt;=100000,0,ROUND(E1120*2%,0))</f>
        <v>86</v>
      </c>
      <c r="W1120" s="6">
        <f t="shared" ref="W1120:W1136" si="124">IF(F1120&lt;100000,X1120,0)</f>
        <v>86</v>
      </c>
      <c r="X1120" s="23">
        <f t="shared" ref="X1120:X1136" si="125">ROUND(F1120*2%,0)</f>
        <v>86</v>
      </c>
    </row>
    <row r="1121" spans="1:24" s="3" customFormat="1" x14ac:dyDescent="0.25">
      <c r="A1121" s="53">
        <v>1115</v>
      </c>
      <c r="B1121" s="9" t="s">
        <v>1323</v>
      </c>
      <c r="C1121" s="9" t="s">
        <v>1534</v>
      </c>
      <c r="D1121" s="9" t="s">
        <v>1534</v>
      </c>
      <c r="E1121" s="10">
        <v>2232</v>
      </c>
      <c r="F1121" s="10">
        <v>2232</v>
      </c>
      <c r="G1121" s="12">
        <v>0.501</v>
      </c>
      <c r="H1121" s="189">
        <v>0</v>
      </c>
      <c r="I1121" s="210"/>
      <c r="J1121" s="60">
        <v>0</v>
      </c>
      <c r="K1121" s="8">
        <v>1113.768</v>
      </c>
      <c r="L1121" s="161">
        <v>2232</v>
      </c>
      <c r="M1121" s="161">
        <v>2232</v>
      </c>
      <c r="N1121" s="120">
        <v>0</v>
      </c>
      <c r="O1121" s="120">
        <v>0</v>
      </c>
      <c r="P1121" s="8">
        <v>2232</v>
      </c>
      <c r="Q1121" s="8">
        <v>2232</v>
      </c>
      <c r="R1121" s="8">
        <v>0</v>
      </c>
      <c r="S1121" s="161">
        <v>0</v>
      </c>
      <c r="T1121" s="131"/>
      <c r="U1121" s="201"/>
      <c r="V1121" s="1">
        <f t="shared" si="123"/>
        <v>45</v>
      </c>
      <c r="W1121" s="6">
        <f t="shared" si="124"/>
        <v>45</v>
      </c>
      <c r="X1121" s="23">
        <f t="shared" si="125"/>
        <v>45</v>
      </c>
    </row>
    <row r="1122" spans="1:24" s="3" customFormat="1" x14ac:dyDescent="0.25">
      <c r="A1122" s="53">
        <v>1116</v>
      </c>
      <c r="B1122" s="9" t="s">
        <v>1338</v>
      </c>
      <c r="C1122" s="9" t="s">
        <v>1566</v>
      </c>
      <c r="D1122" s="9" t="s">
        <v>1566</v>
      </c>
      <c r="E1122" s="10">
        <v>4735</v>
      </c>
      <c r="F1122" s="10">
        <v>4735</v>
      </c>
      <c r="G1122" s="12">
        <v>0.77001055966209075</v>
      </c>
      <c r="H1122" s="189">
        <v>0</v>
      </c>
      <c r="I1122" s="210"/>
      <c r="J1122" s="60">
        <v>0</v>
      </c>
      <c r="K1122" s="8">
        <v>0</v>
      </c>
      <c r="L1122" s="161">
        <v>4640</v>
      </c>
      <c r="M1122" s="161">
        <v>4640</v>
      </c>
      <c r="N1122" s="120">
        <v>0</v>
      </c>
      <c r="O1122" s="120">
        <v>0</v>
      </c>
      <c r="P1122" s="8">
        <v>0</v>
      </c>
      <c r="Q1122" s="8">
        <v>0</v>
      </c>
      <c r="R1122" s="8">
        <v>0</v>
      </c>
      <c r="S1122" s="161">
        <v>0</v>
      </c>
      <c r="T1122" s="131" t="s">
        <v>11</v>
      </c>
      <c r="U1122" s="201"/>
      <c r="V1122" s="1">
        <f t="shared" si="123"/>
        <v>95</v>
      </c>
      <c r="W1122" s="6">
        <f t="shared" si="124"/>
        <v>95</v>
      </c>
      <c r="X1122" s="23">
        <f t="shared" si="125"/>
        <v>95</v>
      </c>
    </row>
    <row r="1123" spans="1:24" s="3" customFormat="1" x14ac:dyDescent="0.25">
      <c r="A1123" s="53">
        <v>1117</v>
      </c>
      <c r="B1123" s="9" t="s">
        <v>1338</v>
      </c>
      <c r="C1123" s="9" t="s">
        <v>1567</v>
      </c>
      <c r="D1123" s="9" t="s">
        <v>1663</v>
      </c>
      <c r="E1123" s="10">
        <v>4514</v>
      </c>
      <c r="F1123" s="10">
        <v>4514</v>
      </c>
      <c r="G1123" s="12">
        <v>0.70979175897208679</v>
      </c>
      <c r="H1123" s="189">
        <v>0</v>
      </c>
      <c r="I1123" s="210"/>
      <c r="J1123" s="60">
        <v>0</v>
      </c>
      <c r="K1123" s="8">
        <v>0</v>
      </c>
      <c r="L1123" s="161">
        <v>4424</v>
      </c>
      <c r="M1123" s="161">
        <v>4424</v>
      </c>
      <c r="N1123" s="120">
        <v>328429</v>
      </c>
      <c r="O1123" s="120">
        <v>1493038</v>
      </c>
      <c r="P1123" s="8">
        <v>0</v>
      </c>
      <c r="Q1123" s="8">
        <v>0</v>
      </c>
      <c r="R1123" s="8">
        <v>0</v>
      </c>
      <c r="S1123" s="161">
        <v>1821467</v>
      </c>
      <c r="T1123" s="131" t="s">
        <v>11</v>
      </c>
      <c r="U1123" s="201"/>
      <c r="V1123" s="1">
        <f t="shared" si="123"/>
        <v>90</v>
      </c>
      <c r="W1123" s="6">
        <f t="shared" si="124"/>
        <v>90</v>
      </c>
      <c r="X1123" s="23">
        <f t="shared" si="125"/>
        <v>90</v>
      </c>
    </row>
    <row r="1124" spans="1:24" s="3" customFormat="1" x14ac:dyDescent="0.25">
      <c r="A1124" s="53">
        <v>1118</v>
      </c>
      <c r="B1124" s="9" t="s">
        <v>1338</v>
      </c>
      <c r="C1124" s="9" t="s">
        <v>1568</v>
      </c>
      <c r="D1124" s="9" t="s">
        <v>1568</v>
      </c>
      <c r="E1124" s="10">
        <v>4369</v>
      </c>
      <c r="F1124" s="10">
        <v>4369</v>
      </c>
      <c r="G1124" s="12">
        <v>0.43007553215838867</v>
      </c>
      <c r="H1124" s="189">
        <v>0</v>
      </c>
      <c r="I1124" s="210"/>
      <c r="J1124" s="60">
        <v>0</v>
      </c>
      <c r="K1124" s="8">
        <v>0</v>
      </c>
      <c r="L1124" s="161">
        <v>4282</v>
      </c>
      <c r="M1124" s="161">
        <v>4282</v>
      </c>
      <c r="N1124" s="120">
        <v>913261</v>
      </c>
      <c r="O1124" s="120">
        <v>2914826</v>
      </c>
      <c r="P1124" s="8">
        <v>0</v>
      </c>
      <c r="Q1124" s="8">
        <v>0</v>
      </c>
      <c r="R1124" s="8">
        <v>0</v>
      </c>
      <c r="S1124" s="161">
        <v>3828087</v>
      </c>
      <c r="T1124" s="131" t="s">
        <v>11</v>
      </c>
      <c r="U1124" s="201"/>
      <c r="V1124" s="1">
        <f t="shared" si="123"/>
        <v>87</v>
      </c>
      <c r="W1124" s="6">
        <f t="shared" si="124"/>
        <v>87</v>
      </c>
      <c r="X1124" s="23">
        <f t="shared" si="125"/>
        <v>87</v>
      </c>
    </row>
    <row r="1125" spans="1:24" s="3" customFormat="1" x14ac:dyDescent="0.25">
      <c r="A1125" s="53">
        <v>1119</v>
      </c>
      <c r="B1125" s="9" t="s">
        <v>1338</v>
      </c>
      <c r="C1125" s="9" t="s">
        <v>1569</v>
      </c>
      <c r="D1125" s="9" t="s">
        <v>1570</v>
      </c>
      <c r="E1125" s="10">
        <v>3633</v>
      </c>
      <c r="F1125" s="10">
        <v>3633</v>
      </c>
      <c r="G1125" s="12">
        <v>0.72914946325350949</v>
      </c>
      <c r="H1125" s="189">
        <v>0</v>
      </c>
      <c r="I1125" s="210"/>
      <c r="J1125" s="60">
        <v>0</v>
      </c>
      <c r="K1125" s="8">
        <v>0</v>
      </c>
      <c r="L1125" s="161">
        <v>3560</v>
      </c>
      <c r="M1125" s="161">
        <v>3560</v>
      </c>
      <c r="N1125" s="120">
        <v>1260124</v>
      </c>
      <c r="O1125" s="120">
        <v>2897277</v>
      </c>
      <c r="P1125" s="8">
        <v>0</v>
      </c>
      <c r="Q1125" s="8">
        <v>0</v>
      </c>
      <c r="R1125" s="8">
        <v>0</v>
      </c>
      <c r="S1125" s="161">
        <v>4157401</v>
      </c>
      <c r="T1125" s="131" t="s">
        <v>11</v>
      </c>
      <c r="U1125" s="201"/>
      <c r="V1125" s="1">
        <f t="shared" si="123"/>
        <v>73</v>
      </c>
      <c r="W1125" s="6">
        <f t="shared" si="124"/>
        <v>73</v>
      </c>
      <c r="X1125" s="23">
        <f t="shared" si="125"/>
        <v>73</v>
      </c>
    </row>
    <row r="1126" spans="1:24" s="3" customFormat="1" ht="21" x14ac:dyDescent="0.25">
      <c r="A1126" s="53">
        <v>1120</v>
      </c>
      <c r="B1126" s="9" t="s">
        <v>1338</v>
      </c>
      <c r="C1126" s="9" t="s">
        <v>1347</v>
      </c>
      <c r="D1126" s="9" t="s">
        <v>1360</v>
      </c>
      <c r="E1126" s="10">
        <v>3361</v>
      </c>
      <c r="F1126" s="10">
        <v>3361</v>
      </c>
      <c r="G1126" s="12">
        <v>0.17792323713180599</v>
      </c>
      <c r="H1126" s="189">
        <v>0</v>
      </c>
      <c r="I1126" s="210"/>
      <c r="J1126" s="58">
        <v>0</v>
      </c>
      <c r="K1126" s="8">
        <v>0</v>
      </c>
      <c r="L1126" s="8">
        <v>3294</v>
      </c>
      <c r="M1126" s="11">
        <v>3294</v>
      </c>
      <c r="N1126" s="8">
        <v>1402103</v>
      </c>
      <c r="O1126" s="8">
        <v>3598093</v>
      </c>
      <c r="P1126" s="8">
        <v>0</v>
      </c>
      <c r="Q1126" s="8">
        <v>0</v>
      </c>
      <c r="R1126" s="8">
        <v>0</v>
      </c>
      <c r="S1126" s="161">
        <v>5000196</v>
      </c>
      <c r="T1126" s="131" t="s">
        <v>11</v>
      </c>
      <c r="U1126" s="199"/>
      <c r="V1126" s="1">
        <f t="shared" si="123"/>
        <v>67</v>
      </c>
      <c r="W1126" s="6">
        <f t="shared" si="124"/>
        <v>67</v>
      </c>
      <c r="X1126" s="23">
        <f t="shared" si="125"/>
        <v>67</v>
      </c>
    </row>
    <row r="1127" spans="1:24" s="3" customFormat="1" x14ac:dyDescent="0.25">
      <c r="A1127" s="53">
        <v>1121</v>
      </c>
      <c r="B1127" s="9" t="s">
        <v>1338</v>
      </c>
      <c r="C1127" s="9" t="s">
        <v>1348</v>
      </c>
      <c r="D1127" s="9" t="s">
        <v>1664</v>
      </c>
      <c r="E1127" s="10">
        <v>3145</v>
      </c>
      <c r="F1127" s="10">
        <v>3145</v>
      </c>
      <c r="G1127" s="12">
        <v>0.95166931637519869</v>
      </c>
      <c r="H1127" s="189">
        <v>0</v>
      </c>
      <c r="I1127" s="210"/>
      <c r="J1127" s="60">
        <v>0</v>
      </c>
      <c r="K1127" s="161">
        <v>0</v>
      </c>
      <c r="L1127" s="161">
        <v>3082</v>
      </c>
      <c r="M1127" s="161">
        <v>3082</v>
      </c>
      <c r="N1127" s="120">
        <v>397280</v>
      </c>
      <c r="O1127" s="120">
        <v>5861885</v>
      </c>
      <c r="P1127" s="8">
        <v>0</v>
      </c>
      <c r="Q1127" s="8">
        <v>0</v>
      </c>
      <c r="R1127" s="8">
        <v>0</v>
      </c>
      <c r="S1127" s="161">
        <v>6259165</v>
      </c>
      <c r="T1127" s="131" t="s">
        <v>11</v>
      </c>
      <c r="U1127" s="201"/>
      <c r="V1127" s="1">
        <f t="shared" si="123"/>
        <v>63</v>
      </c>
      <c r="W1127" s="6">
        <f t="shared" si="124"/>
        <v>63</v>
      </c>
      <c r="X1127" s="23">
        <f t="shared" si="125"/>
        <v>63</v>
      </c>
    </row>
    <row r="1128" spans="1:24" s="3" customFormat="1" ht="23.25" customHeight="1" x14ac:dyDescent="0.25">
      <c r="A1128" s="53">
        <v>1122</v>
      </c>
      <c r="B1128" s="9" t="s">
        <v>1338</v>
      </c>
      <c r="C1128" s="9" t="s">
        <v>1350</v>
      </c>
      <c r="D1128" s="9" t="s">
        <v>1362</v>
      </c>
      <c r="E1128" s="10">
        <v>2819</v>
      </c>
      <c r="F1128" s="10">
        <v>2819</v>
      </c>
      <c r="G1128" s="158">
        <v>0.51117417523944664</v>
      </c>
      <c r="H1128" s="189">
        <v>0</v>
      </c>
      <c r="I1128" s="210"/>
      <c r="J1128" s="58">
        <v>0</v>
      </c>
      <c r="K1128" s="8">
        <v>0</v>
      </c>
      <c r="L1128" s="8">
        <v>2763</v>
      </c>
      <c r="M1128" s="8">
        <v>2763</v>
      </c>
      <c r="N1128" s="8">
        <v>171542</v>
      </c>
      <c r="O1128" s="8">
        <v>4132143</v>
      </c>
      <c r="P1128" s="8">
        <v>0</v>
      </c>
      <c r="Q1128" s="8">
        <v>0</v>
      </c>
      <c r="R1128" s="8">
        <v>0</v>
      </c>
      <c r="S1128" s="161">
        <v>4303685</v>
      </c>
      <c r="T1128" s="131" t="s">
        <v>11</v>
      </c>
      <c r="U1128" s="199"/>
      <c r="V1128" s="1">
        <f t="shared" si="123"/>
        <v>56</v>
      </c>
      <c r="W1128" s="6">
        <f t="shared" si="124"/>
        <v>56</v>
      </c>
      <c r="X1128" s="23">
        <f t="shared" si="125"/>
        <v>56</v>
      </c>
    </row>
    <row r="1129" spans="1:24" s="3" customFormat="1" x14ac:dyDescent="0.25">
      <c r="A1129" s="53">
        <v>1123</v>
      </c>
      <c r="B1129" s="9" t="s">
        <v>1338</v>
      </c>
      <c r="C1129" s="9" t="s">
        <v>1352</v>
      </c>
      <c r="D1129" s="9" t="s">
        <v>1365</v>
      </c>
      <c r="E1129" s="10">
        <v>2717</v>
      </c>
      <c r="F1129" s="10">
        <v>2717</v>
      </c>
      <c r="G1129" s="12">
        <v>0.60323886639676116</v>
      </c>
      <c r="H1129" s="189">
        <v>0</v>
      </c>
      <c r="I1129" s="210"/>
      <c r="J1129" s="60">
        <v>0</v>
      </c>
      <c r="K1129" s="8">
        <v>0</v>
      </c>
      <c r="L1129" s="161">
        <v>2663</v>
      </c>
      <c r="M1129" s="161">
        <v>2663</v>
      </c>
      <c r="N1129" s="120">
        <v>268634</v>
      </c>
      <c r="O1129" s="120">
        <v>2743505</v>
      </c>
      <c r="P1129" s="8">
        <v>0</v>
      </c>
      <c r="Q1129" s="8">
        <v>0</v>
      </c>
      <c r="R1129" s="8">
        <v>0</v>
      </c>
      <c r="S1129" s="161">
        <v>3012139</v>
      </c>
      <c r="T1129" s="131" t="s">
        <v>11</v>
      </c>
      <c r="U1129" s="201"/>
      <c r="V1129" s="1">
        <f t="shared" si="123"/>
        <v>54</v>
      </c>
      <c r="W1129" s="6">
        <f t="shared" si="124"/>
        <v>54</v>
      </c>
      <c r="X1129" s="23">
        <f t="shared" si="125"/>
        <v>54</v>
      </c>
    </row>
    <row r="1130" spans="1:24" s="3" customFormat="1" ht="21" x14ac:dyDescent="0.25">
      <c r="A1130" s="53">
        <v>1124</v>
      </c>
      <c r="B1130" s="9" t="s">
        <v>1338</v>
      </c>
      <c r="C1130" s="9" t="s">
        <v>1678</v>
      </c>
      <c r="D1130" s="9" t="s">
        <v>1665</v>
      </c>
      <c r="E1130" s="10">
        <v>4211</v>
      </c>
      <c r="F1130" s="10">
        <v>6483</v>
      </c>
      <c r="G1130" s="12">
        <v>0.88316151202749138</v>
      </c>
      <c r="H1130" s="189">
        <v>0</v>
      </c>
      <c r="I1130" s="210"/>
      <c r="J1130" s="60">
        <v>0</v>
      </c>
      <c r="K1130" s="8">
        <v>0</v>
      </c>
      <c r="L1130" s="161">
        <v>2204</v>
      </c>
      <c r="M1130" s="161">
        <v>2204</v>
      </c>
      <c r="N1130" s="120">
        <v>1559685</v>
      </c>
      <c r="O1130" s="120">
        <v>5498308</v>
      </c>
      <c r="P1130" s="8">
        <v>0</v>
      </c>
      <c r="Q1130" s="8">
        <v>0</v>
      </c>
      <c r="R1130" s="8">
        <v>0</v>
      </c>
      <c r="S1130" s="161">
        <v>7057993</v>
      </c>
      <c r="T1130" s="131" t="s">
        <v>11</v>
      </c>
      <c r="U1130" s="201"/>
      <c r="V1130" s="1">
        <f t="shared" si="123"/>
        <v>84</v>
      </c>
      <c r="W1130" s="6">
        <f t="shared" si="124"/>
        <v>130</v>
      </c>
      <c r="X1130" s="23">
        <f t="shared" si="125"/>
        <v>130</v>
      </c>
    </row>
    <row r="1131" spans="1:24" s="3" customFormat="1" x14ac:dyDescent="0.25">
      <c r="A1131" s="53">
        <v>1125</v>
      </c>
      <c r="B1131" s="9" t="s">
        <v>1338</v>
      </c>
      <c r="C1131" s="9" t="s">
        <v>1353</v>
      </c>
      <c r="D1131" s="9" t="s">
        <v>1366</v>
      </c>
      <c r="E1131" s="10">
        <v>2555</v>
      </c>
      <c r="F1131" s="10">
        <v>2555</v>
      </c>
      <c r="G1131" s="12">
        <v>0.37964774951076324</v>
      </c>
      <c r="H1131" s="189">
        <v>0</v>
      </c>
      <c r="I1131" s="210"/>
      <c r="J1131" s="60">
        <v>0</v>
      </c>
      <c r="K1131" s="8">
        <v>0</v>
      </c>
      <c r="L1131" s="161">
        <v>2504</v>
      </c>
      <c r="M1131" s="161">
        <v>2504</v>
      </c>
      <c r="N1131" s="8">
        <v>0</v>
      </c>
      <c r="O1131" s="8">
        <v>0</v>
      </c>
      <c r="P1131" s="8">
        <v>0</v>
      </c>
      <c r="Q1131" s="8">
        <v>0</v>
      </c>
      <c r="R1131" s="8">
        <v>0</v>
      </c>
      <c r="S1131" s="161">
        <v>0</v>
      </c>
      <c r="T1131" s="131" t="s">
        <v>11</v>
      </c>
      <c r="U1131" s="201"/>
      <c r="V1131" s="1">
        <f t="shared" si="123"/>
        <v>51</v>
      </c>
      <c r="W1131" s="6">
        <f t="shared" si="124"/>
        <v>51</v>
      </c>
      <c r="X1131" s="23">
        <f t="shared" si="125"/>
        <v>51</v>
      </c>
    </row>
    <row r="1132" spans="1:24" s="3" customFormat="1" x14ac:dyDescent="0.25">
      <c r="A1132" s="53">
        <v>1126</v>
      </c>
      <c r="B1132" s="9" t="s">
        <v>1338</v>
      </c>
      <c r="C1132" s="9" t="s">
        <v>1354</v>
      </c>
      <c r="D1132" s="9" t="s">
        <v>1354</v>
      </c>
      <c r="E1132" s="10">
        <v>2462</v>
      </c>
      <c r="F1132" s="10">
        <v>2462</v>
      </c>
      <c r="G1132" s="12">
        <v>0</v>
      </c>
      <c r="H1132" s="189">
        <v>0</v>
      </c>
      <c r="I1132" s="210"/>
      <c r="J1132" s="60">
        <v>0</v>
      </c>
      <c r="K1132" s="8">
        <v>0</v>
      </c>
      <c r="L1132" s="161">
        <v>2413</v>
      </c>
      <c r="M1132" s="161">
        <v>2413</v>
      </c>
      <c r="N1132" s="8">
        <v>0</v>
      </c>
      <c r="O1132" s="8">
        <v>0</v>
      </c>
      <c r="P1132" s="8">
        <v>0</v>
      </c>
      <c r="Q1132" s="8">
        <v>0</v>
      </c>
      <c r="R1132" s="8">
        <v>0</v>
      </c>
      <c r="S1132" s="161">
        <v>0</v>
      </c>
      <c r="T1132" s="131" t="s">
        <v>11</v>
      </c>
      <c r="U1132" s="201"/>
      <c r="V1132" s="1">
        <f t="shared" si="123"/>
        <v>49</v>
      </c>
      <c r="W1132" s="6">
        <f t="shared" si="124"/>
        <v>49</v>
      </c>
      <c r="X1132" s="23">
        <f t="shared" si="125"/>
        <v>49</v>
      </c>
    </row>
    <row r="1133" spans="1:24" s="3" customFormat="1" x14ac:dyDescent="0.25">
      <c r="A1133" s="53">
        <v>1127</v>
      </c>
      <c r="B1133" s="9" t="s">
        <v>1338</v>
      </c>
      <c r="C1133" s="9" t="s">
        <v>1355</v>
      </c>
      <c r="D1133" s="9" t="s">
        <v>1355</v>
      </c>
      <c r="E1133" s="10">
        <v>2170</v>
      </c>
      <c r="F1133" s="10">
        <v>2170</v>
      </c>
      <c r="G1133" s="12">
        <v>0</v>
      </c>
      <c r="H1133" s="189">
        <v>0</v>
      </c>
      <c r="I1133" s="210"/>
      <c r="J1133" s="60">
        <v>0</v>
      </c>
      <c r="K1133" s="8">
        <v>0</v>
      </c>
      <c r="L1133" s="161">
        <v>2127</v>
      </c>
      <c r="M1133" s="161">
        <v>2127</v>
      </c>
      <c r="N1133" s="120">
        <v>2902479</v>
      </c>
      <c r="O1133" s="120">
        <v>2785564</v>
      </c>
      <c r="P1133" s="8">
        <v>0</v>
      </c>
      <c r="Q1133" s="8">
        <v>0</v>
      </c>
      <c r="R1133" s="8">
        <v>0</v>
      </c>
      <c r="S1133" s="161">
        <v>5688043</v>
      </c>
      <c r="T1133" s="131" t="s">
        <v>11</v>
      </c>
      <c r="U1133" s="201"/>
      <c r="V1133" s="1">
        <f t="shared" si="123"/>
        <v>43</v>
      </c>
      <c r="W1133" s="6">
        <f t="shared" si="124"/>
        <v>43</v>
      </c>
      <c r="X1133" s="23">
        <f t="shared" si="125"/>
        <v>43</v>
      </c>
    </row>
    <row r="1134" spans="1:24" s="3" customFormat="1" ht="21" x14ac:dyDescent="0.25">
      <c r="A1134" s="53">
        <v>1128</v>
      </c>
      <c r="B1134" s="9" t="s">
        <v>1338</v>
      </c>
      <c r="C1134" s="9" t="s">
        <v>1356</v>
      </c>
      <c r="D1134" s="9" t="s">
        <v>1666</v>
      </c>
      <c r="E1134" s="10">
        <v>2129</v>
      </c>
      <c r="F1134" s="10">
        <v>2129</v>
      </c>
      <c r="G1134" s="12">
        <v>0.31470173790511979</v>
      </c>
      <c r="H1134" s="189">
        <v>0</v>
      </c>
      <c r="I1134" s="210"/>
      <c r="J1134" s="60">
        <v>0</v>
      </c>
      <c r="K1134" s="8">
        <v>0</v>
      </c>
      <c r="L1134" s="161">
        <v>2086</v>
      </c>
      <c r="M1134" s="161">
        <v>2086</v>
      </c>
      <c r="N1134" s="120">
        <v>2677605</v>
      </c>
      <c r="O1134" s="120">
        <v>4355840</v>
      </c>
      <c r="P1134" s="8">
        <v>0</v>
      </c>
      <c r="Q1134" s="8">
        <v>0</v>
      </c>
      <c r="R1134" s="8">
        <v>0</v>
      </c>
      <c r="S1134" s="161">
        <v>7033445</v>
      </c>
      <c r="T1134" s="131" t="s">
        <v>11</v>
      </c>
      <c r="U1134" s="201"/>
      <c r="V1134" s="1">
        <f t="shared" si="123"/>
        <v>43</v>
      </c>
      <c r="W1134" s="6">
        <f t="shared" si="124"/>
        <v>43</v>
      </c>
      <c r="X1134" s="23">
        <f t="shared" si="125"/>
        <v>43</v>
      </c>
    </row>
    <row r="1135" spans="1:24" s="3" customFormat="1" x14ac:dyDescent="0.25">
      <c r="A1135" s="53">
        <v>1129</v>
      </c>
      <c r="B1135" s="9" t="s">
        <v>1338</v>
      </c>
      <c r="C1135" s="9" t="s">
        <v>1357</v>
      </c>
      <c r="D1135" s="9" t="s">
        <v>1667</v>
      </c>
      <c r="E1135" s="10">
        <v>2041</v>
      </c>
      <c r="F1135" s="10">
        <v>2041</v>
      </c>
      <c r="G1135" s="12">
        <v>0</v>
      </c>
      <c r="H1135" s="189">
        <v>0</v>
      </c>
      <c r="I1135" s="210"/>
      <c r="J1135" s="60">
        <v>0</v>
      </c>
      <c r="K1135" s="8">
        <v>0</v>
      </c>
      <c r="L1135" s="161">
        <v>2000</v>
      </c>
      <c r="M1135" s="161">
        <v>2000</v>
      </c>
      <c r="N1135" s="120">
        <v>2311987</v>
      </c>
      <c r="O1135" s="120">
        <v>6192727</v>
      </c>
      <c r="P1135" s="8">
        <v>0</v>
      </c>
      <c r="Q1135" s="8">
        <v>0</v>
      </c>
      <c r="R1135" s="8">
        <v>0</v>
      </c>
      <c r="S1135" s="161">
        <v>8504714</v>
      </c>
      <c r="T1135" s="131" t="s">
        <v>11</v>
      </c>
      <c r="U1135" s="201"/>
      <c r="V1135" s="1">
        <f t="shared" si="123"/>
        <v>41</v>
      </c>
      <c r="W1135" s="6">
        <f t="shared" si="124"/>
        <v>41</v>
      </c>
      <c r="X1135" s="23">
        <f t="shared" si="125"/>
        <v>41</v>
      </c>
    </row>
    <row r="1136" spans="1:24" s="3" customFormat="1" x14ac:dyDescent="0.25">
      <c r="A1136" s="53">
        <v>1130</v>
      </c>
      <c r="B1136" s="150" t="s">
        <v>1338</v>
      </c>
      <c r="C1136" s="150" t="s">
        <v>1358</v>
      </c>
      <c r="D1136" s="150" t="s">
        <v>1364</v>
      </c>
      <c r="E1136" s="151">
        <v>2015</v>
      </c>
      <c r="F1136" s="10">
        <v>2015</v>
      </c>
      <c r="G1136" s="12">
        <v>0</v>
      </c>
      <c r="H1136" s="189">
        <v>0</v>
      </c>
      <c r="I1136" s="210"/>
      <c r="J1136" s="60">
        <v>0</v>
      </c>
      <c r="K1136" s="8">
        <v>0</v>
      </c>
      <c r="L1136" s="161">
        <v>1975</v>
      </c>
      <c r="M1136" s="161">
        <v>1975</v>
      </c>
      <c r="N1136" s="120">
        <v>2074440</v>
      </c>
      <c r="O1136" s="120">
        <v>0</v>
      </c>
      <c r="P1136" s="8">
        <v>0</v>
      </c>
      <c r="Q1136" s="8">
        <v>0</v>
      </c>
      <c r="R1136" s="8">
        <v>0</v>
      </c>
      <c r="S1136" s="161">
        <v>2074440</v>
      </c>
      <c r="T1136" s="131" t="s">
        <v>11</v>
      </c>
      <c r="U1136" s="201"/>
      <c r="V1136" s="1">
        <f t="shared" si="123"/>
        <v>40</v>
      </c>
      <c r="W1136" s="6">
        <f t="shared" si="124"/>
        <v>40</v>
      </c>
      <c r="X1136" s="23">
        <f t="shared" si="125"/>
        <v>40</v>
      </c>
    </row>
    <row r="1137" spans="1:24" s="153" customFormat="1" ht="19.5" customHeight="1" x14ac:dyDescent="0.25">
      <c r="A1137" s="53">
        <v>1131</v>
      </c>
      <c r="B1137" s="20" t="s">
        <v>1338</v>
      </c>
      <c r="C1137" s="20" t="s">
        <v>1510</v>
      </c>
      <c r="D1137" s="20" t="s">
        <v>1668</v>
      </c>
      <c r="E1137" s="152">
        <v>3116</v>
      </c>
      <c r="F1137" s="152">
        <v>3116</v>
      </c>
      <c r="G1137" s="22">
        <v>0.99</v>
      </c>
      <c r="H1137" s="189">
        <v>0</v>
      </c>
      <c r="I1137" s="210"/>
      <c r="J1137" s="17">
        <v>0</v>
      </c>
      <c r="K1137" s="25">
        <v>0</v>
      </c>
      <c r="L1137" s="18">
        <v>3116</v>
      </c>
      <c r="M1137" s="18">
        <v>3116</v>
      </c>
      <c r="N1137" s="25">
        <v>111223</v>
      </c>
      <c r="O1137" s="25">
        <v>3331093</v>
      </c>
      <c r="P1137" s="25">
        <v>3053.68</v>
      </c>
      <c r="Q1137" s="25">
        <v>3053.68</v>
      </c>
      <c r="R1137" s="25">
        <v>0</v>
      </c>
      <c r="S1137" s="18">
        <v>3442316</v>
      </c>
      <c r="T1137" s="132"/>
      <c r="U1137" s="218" t="s">
        <v>1715</v>
      </c>
      <c r="V1137" s="27"/>
      <c r="X1137" s="154"/>
    </row>
    <row r="1138" spans="1:24" s="153" customFormat="1" ht="19.5" customHeight="1" x14ac:dyDescent="0.25">
      <c r="A1138" s="53">
        <v>1132</v>
      </c>
      <c r="B1138" s="155" t="s">
        <v>1338</v>
      </c>
      <c r="C1138" s="20" t="s">
        <v>1511</v>
      </c>
      <c r="D1138" s="20" t="s">
        <v>1669</v>
      </c>
      <c r="E1138" s="152">
        <v>3497</v>
      </c>
      <c r="F1138" s="152">
        <v>3497</v>
      </c>
      <c r="G1138" s="22">
        <v>0.79</v>
      </c>
      <c r="H1138" s="189">
        <v>0</v>
      </c>
      <c r="I1138" s="210"/>
      <c r="J1138" s="17">
        <v>0</v>
      </c>
      <c r="K1138" s="18">
        <v>734</v>
      </c>
      <c r="L1138" s="18">
        <v>3497</v>
      </c>
      <c r="M1138" s="18">
        <v>3497</v>
      </c>
      <c r="N1138" s="25">
        <v>55242</v>
      </c>
      <c r="O1138" s="25">
        <v>3166372</v>
      </c>
      <c r="P1138" s="25">
        <v>3427.06</v>
      </c>
      <c r="Q1138" s="25">
        <v>3427.06</v>
      </c>
      <c r="R1138" s="25">
        <v>0</v>
      </c>
      <c r="S1138" s="18">
        <v>3221614</v>
      </c>
      <c r="T1138" s="132"/>
      <c r="U1138" s="218" t="s">
        <v>1715</v>
      </c>
      <c r="V1138" s="27"/>
      <c r="X1138" s="154"/>
    </row>
    <row r="1139" spans="1:24" s="153" customFormat="1" ht="19.5" customHeight="1" x14ac:dyDescent="0.25">
      <c r="A1139" s="53">
        <v>1133</v>
      </c>
      <c r="B1139" s="20" t="s">
        <v>1338</v>
      </c>
      <c r="C1139" s="20" t="s">
        <v>1515</v>
      </c>
      <c r="D1139" s="20" t="s">
        <v>1670</v>
      </c>
      <c r="E1139" s="21">
        <v>3151</v>
      </c>
      <c r="F1139" s="21">
        <v>3151</v>
      </c>
      <c r="G1139" s="22">
        <v>0.95</v>
      </c>
      <c r="H1139" s="189">
        <v>0</v>
      </c>
      <c r="I1139" s="210"/>
      <c r="J1139" s="17">
        <v>0</v>
      </c>
      <c r="K1139" s="18">
        <v>157</v>
      </c>
      <c r="L1139" s="18">
        <v>3151</v>
      </c>
      <c r="M1139" s="18">
        <v>3151</v>
      </c>
      <c r="N1139" s="25">
        <v>1925695</v>
      </c>
      <c r="O1139" s="25">
        <v>1863067</v>
      </c>
      <c r="P1139" s="25">
        <v>3087.98</v>
      </c>
      <c r="Q1139" s="25">
        <v>3087.98</v>
      </c>
      <c r="R1139" s="25">
        <v>0</v>
      </c>
      <c r="S1139" s="18">
        <v>3788762</v>
      </c>
      <c r="T1139" s="132"/>
      <c r="U1139" s="218" t="s">
        <v>1715</v>
      </c>
      <c r="V1139" s="27"/>
      <c r="X1139" s="154"/>
    </row>
    <row r="1140" spans="1:24" s="153" customFormat="1" ht="19.5" customHeight="1" x14ac:dyDescent="0.25">
      <c r="A1140" s="53">
        <v>1134</v>
      </c>
      <c r="B1140" s="20" t="s">
        <v>1338</v>
      </c>
      <c r="C1140" s="20" t="s">
        <v>1512</v>
      </c>
      <c r="D1140" s="20" t="s">
        <v>1512</v>
      </c>
      <c r="E1140" s="21">
        <v>1833</v>
      </c>
      <c r="F1140" s="21">
        <v>2500</v>
      </c>
      <c r="G1140" s="22">
        <v>0.5</v>
      </c>
      <c r="H1140" s="189">
        <v>0</v>
      </c>
      <c r="I1140" s="210"/>
      <c r="J1140" s="17">
        <v>0</v>
      </c>
      <c r="K1140" s="18">
        <v>917</v>
      </c>
      <c r="L1140" s="18">
        <v>2500</v>
      </c>
      <c r="M1140" s="18">
        <v>2500</v>
      </c>
      <c r="N1140" s="25">
        <v>67959</v>
      </c>
      <c r="O1140" s="25">
        <v>1686936</v>
      </c>
      <c r="P1140" s="25">
        <v>2450</v>
      </c>
      <c r="Q1140" s="25">
        <v>2450</v>
      </c>
      <c r="R1140" s="25">
        <v>0</v>
      </c>
      <c r="S1140" s="18">
        <v>1754895</v>
      </c>
      <c r="T1140" s="132"/>
      <c r="U1140" s="218" t="s">
        <v>1715</v>
      </c>
      <c r="V1140" s="27"/>
      <c r="X1140" s="154"/>
    </row>
    <row r="1141" spans="1:24" s="153" customFormat="1" ht="19.5" customHeight="1" x14ac:dyDescent="0.25">
      <c r="A1141" s="53">
        <v>1135</v>
      </c>
      <c r="B1141" s="20" t="s">
        <v>1338</v>
      </c>
      <c r="C1141" s="20" t="s">
        <v>1513</v>
      </c>
      <c r="D1141" s="20" t="s">
        <v>1671</v>
      </c>
      <c r="E1141" s="21">
        <v>3952</v>
      </c>
      <c r="F1141" s="21">
        <v>4500</v>
      </c>
      <c r="G1141" s="22">
        <v>0.78</v>
      </c>
      <c r="H1141" s="189">
        <v>0</v>
      </c>
      <c r="I1141" s="210"/>
      <c r="J1141" s="17">
        <v>0</v>
      </c>
      <c r="K1141" s="18">
        <v>869</v>
      </c>
      <c r="L1141" s="18">
        <v>4500</v>
      </c>
      <c r="M1141" s="18">
        <v>4500</v>
      </c>
      <c r="N1141" s="25">
        <v>892789</v>
      </c>
      <c r="O1141" s="25">
        <v>5322808</v>
      </c>
      <c r="P1141" s="25">
        <v>4410</v>
      </c>
      <c r="Q1141" s="25">
        <v>4410</v>
      </c>
      <c r="R1141" s="25">
        <v>0</v>
      </c>
      <c r="S1141" s="18">
        <v>6215597</v>
      </c>
      <c r="T1141" s="132"/>
      <c r="U1141" s="218" t="s">
        <v>1715</v>
      </c>
      <c r="V1141" s="27"/>
      <c r="X1141" s="154"/>
    </row>
    <row r="1142" spans="1:24" s="153" customFormat="1" ht="19.5" customHeight="1" x14ac:dyDescent="0.25">
      <c r="A1142" s="53">
        <v>1136</v>
      </c>
      <c r="B1142" s="20" t="s">
        <v>1338</v>
      </c>
      <c r="C1142" s="20" t="s">
        <v>1514</v>
      </c>
      <c r="D1142" s="20" t="s">
        <v>1514</v>
      </c>
      <c r="E1142" s="21">
        <v>2055</v>
      </c>
      <c r="F1142" s="21">
        <v>2055</v>
      </c>
      <c r="G1142" s="22">
        <v>0.68</v>
      </c>
      <c r="H1142" s="189">
        <v>0</v>
      </c>
      <c r="I1142" s="210"/>
      <c r="J1142" s="17">
        <v>0</v>
      </c>
      <c r="K1142" s="18">
        <v>616</v>
      </c>
      <c r="L1142" s="18">
        <v>2055</v>
      </c>
      <c r="M1142" s="18">
        <v>2055</v>
      </c>
      <c r="N1142" s="25">
        <v>1084417</v>
      </c>
      <c r="O1142" s="25">
        <v>1267379</v>
      </c>
      <c r="P1142" s="25">
        <v>2013.8999999999999</v>
      </c>
      <c r="Q1142" s="25">
        <v>2013.8999999999999</v>
      </c>
      <c r="R1142" s="25">
        <v>0</v>
      </c>
      <c r="S1142" s="18">
        <v>2351796</v>
      </c>
      <c r="T1142" s="132"/>
      <c r="U1142" s="218" t="s">
        <v>1715</v>
      </c>
      <c r="V1142" s="27"/>
      <c r="X1142" s="154"/>
    </row>
    <row r="1143" spans="1:24" s="6" customFormat="1" x14ac:dyDescent="0.25">
      <c r="A1143" s="53">
        <v>1137</v>
      </c>
      <c r="B1143" s="20" t="s">
        <v>1338</v>
      </c>
      <c r="C1143" s="20" t="s">
        <v>1516</v>
      </c>
      <c r="D1143" s="20" t="s">
        <v>1516</v>
      </c>
      <c r="E1143" s="21">
        <v>1811</v>
      </c>
      <c r="F1143" s="21">
        <v>2000</v>
      </c>
      <c r="G1143" s="22">
        <v>0.17</v>
      </c>
      <c r="H1143" s="189">
        <v>0</v>
      </c>
      <c r="I1143" s="210"/>
      <c r="J1143" s="26">
        <v>0</v>
      </c>
      <c r="K1143" s="25">
        <v>1503</v>
      </c>
      <c r="L1143" s="25">
        <v>2000</v>
      </c>
      <c r="M1143" s="25">
        <v>2000</v>
      </c>
      <c r="N1143" s="25">
        <v>67356</v>
      </c>
      <c r="O1143" s="25">
        <v>2019738</v>
      </c>
      <c r="P1143" s="25">
        <v>1960</v>
      </c>
      <c r="Q1143" s="25">
        <v>1960</v>
      </c>
      <c r="R1143" s="25">
        <v>0</v>
      </c>
      <c r="S1143" s="18">
        <v>2087094</v>
      </c>
      <c r="T1143" s="72"/>
      <c r="U1143" s="218" t="s">
        <v>1715</v>
      </c>
      <c r="V1143" s="1"/>
      <c r="X1143" s="23"/>
    </row>
    <row r="1144" spans="1:24" s="2" customFormat="1" x14ac:dyDescent="0.25">
      <c r="A1144" s="6"/>
      <c r="B1144" s="175"/>
      <c r="C1144" s="175"/>
      <c r="D1144" s="175"/>
      <c r="E1144" s="176"/>
      <c r="F1144" s="176"/>
      <c r="G1144" s="177"/>
      <c r="H1144" s="193"/>
      <c r="I1144" s="212"/>
      <c r="J1144" s="28"/>
      <c r="K1144" s="29"/>
      <c r="L1144" s="29"/>
      <c r="M1144" s="29"/>
      <c r="N1144" s="29"/>
      <c r="O1144" s="29"/>
      <c r="P1144" s="29"/>
      <c r="Q1144" s="29"/>
      <c r="R1144" s="29"/>
      <c r="S1144" s="178"/>
      <c r="T1144" s="179"/>
      <c r="U1144" s="200"/>
      <c r="V1144" s="1"/>
      <c r="W1144" s="6"/>
      <c r="X1144" s="7"/>
    </row>
    <row r="1145" spans="1:24" s="2" customFormat="1" x14ac:dyDescent="0.25">
      <c r="A1145" s="6"/>
      <c r="B1145" s="175"/>
      <c r="C1145" s="175"/>
      <c r="D1145" s="175"/>
      <c r="E1145" s="176"/>
      <c r="F1145" s="176"/>
      <c r="G1145" s="177">
        <v>0.82830000000000004</v>
      </c>
      <c r="H1145" s="193">
        <v>0.70960000000000001</v>
      </c>
      <c r="I1145" s="212"/>
      <c r="J1145" s="28">
        <v>0.70120000000000005</v>
      </c>
      <c r="K1145" s="29"/>
      <c r="L1145" s="29"/>
      <c r="M1145" s="29"/>
      <c r="N1145" s="29">
        <f>N1146+O1146</f>
        <v>4521423343.2154837</v>
      </c>
      <c r="O1145" s="196">
        <f>O1146/N1145</f>
        <v>0.70182769853644866</v>
      </c>
      <c r="P1145" s="29"/>
      <c r="Q1145" s="29"/>
      <c r="R1145" s="29"/>
      <c r="S1145" s="178"/>
      <c r="T1145" s="179"/>
      <c r="U1145" s="200"/>
      <c r="V1145" s="1"/>
      <c r="W1145" s="6"/>
      <c r="X1145" s="7"/>
    </row>
    <row r="1146" spans="1:24" x14ac:dyDescent="0.25">
      <c r="B1146" s="180"/>
      <c r="C1146" s="180"/>
      <c r="D1146" s="180"/>
      <c r="E1146" s="181">
        <f>SUM(E14:E1143)</f>
        <v>13663791</v>
      </c>
      <c r="F1146" s="181">
        <f>SUM(F14:F1143)</f>
        <v>14853985.399</v>
      </c>
      <c r="G1146" s="181">
        <v>11286401.42</v>
      </c>
      <c r="H1146" s="194">
        <v>10521907.763289999</v>
      </c>
      <c r="I1146" s="213"/>
      <c r="J1146" s="181">
        <v>10397423.2207384</v>
      </c>
      <c r="K1146" s="182">
        <f t="shared" ref="K1146:S1146" si="126">SUM(K14:K1143)</f>
        <v>1630189.5629902959</v>
      </c>
      <c r="L1146" s="183">
        <f t="shared" si="126"/>
        <v>4397958.7085921708</v>
      </c>
      <c r="M1146" s="182">
        <f t="shared" si="126"/>
        <v>4715721.7924935054</v>
      </c>
      <c r="N1146" s="182">
        <f t="shared" si="126"/>
        <v>1348163204.1375849</v>
      </c>
      <c r="O1146" s="182">
        <f t="shared" si="126"/>
        <v>3173260139.0778985</v>
      </c>
      <c r="P1146" s="182">
        <f t="shared" si="126"/>
        <v>16454896.118877271</v>
      </c>
      <c r="Q1146" s="182">
        <f t="shared" si="126"/>
        <v>3377822.8603816512</v>
      </c>
      <c r="R1146" s="182">
        <f t="shared" si="126"/>
        <v>464949513.83375359</v>
      </c>
      <c r="S1146" s="182">
        <f t="shared" si="126"/>
        <v>4921131961.9569817</v>
      </c>
      <c r="T1146" s="184">
        <f>COUNTIF(T14:T1136,"SIA")</f>
        <v>385</v>
      </c>
    </row>
    <row r="1147" spans="1:24" x14ac:dyDescent="0.25">
      <c r="B1147" s="16" t="s">
        <v>1369</v>
      </c>
      <c r="C1147" s="167" t="s">
        <v>1376</v>
      </c>
      <c r="D1147" s="167"/>
      <c r="E1147" s="167"/>
      <c r="F1147" s="167"/>
      <c r="G1147" s="167"/>
      <c r="H1147" s="195"/>
      <c r="I1147" s="214"/>
      <c r="J1147" s="167"/>
      <c r="K1147" s="165"/>
      <c r="L1147" s="185"/>
      <c r="M1147" s="165"/>
      <c r="N1147" s="165"/>
      <c r="O1147" s="165"/>
      <c r="P1147" s="165"/>
      <c r="Q1147" s="165"/>
      <c r="R1147" s="165"/>
      <c r="S1147" s="165"/>
      <c r="T1147" s="166"/>
    </row>
    <row r="1148" spans="1:24" x14ac:dyDescent="0.25">
      <c r="B1148" s="16" t="s">
        <v>1370</v>
      </c>
      <c r="C1148" s="167" t="s">
        <v>1375</v>
      </c>
      <c r="D1148" s="167"/>
      <c r="E1148" s="167"/>
      <c r="F1148" s="167"/>
      <c r="G1148" s="167"/>
      <c r="H1148" s="195"/>
      <c r="I1148" s="214"/>
      <c r="J1148" s="167"/>
      <c r="K1148" s="165"/>
      <c r="L1148" s="185"/>
      <c r="M1148" s="165"/>
      <c r="N1148" s="165"/>
      <c r="O1148" s="165"/>
      <c r="P1148" s="165"/>
      <c r="Q1148" s="165"/>
      <c r="R1148" s="165"/>
      <c r="S1148" s="165"/>
      <c r="T1148" s="166"/>
    </row>
    <row r="1149" spans="1:24" x14ac:dyDescent="0.25">
      <c r="B1149" s="16" t="s">
        <v>1373</v>
      </c>
      <c r="C1149" s="167" t="s">
        <v>1379</v>
      </c>
      <c r="D1149" s="167"/>
      <c r="E1149" s="167"/>
      <c r="F1149" s="167"/>
      <c r="G1149" s="167"/>
      <c r="H1149" s="195"/>
      <c r="I1149" s="214"/>
      <c r="J1149" s="167"/>
      <c r="K1149" s="165"/>
      <c r="L1149" s="185"/>
      <c r="M1149" s="165"/>
      <c r="N1149" s="165"/>
      <c r="O1149" s="165"/>
      <c r="P1149" s="165"/>
      <c r="Q1149" s="165"/>
      <c r="R1149" s="165"/>
      <c r="S1149" s="165"/>
      <c r="T1149" s="166"/>
    </row>
    <row r="1150" spans="1:24" x14ac:dyDescent="0.25">
      <c r="B1150" s="16" t="s">
        <v>1378</v>
      </c>
      <c r="C1150" s="167" t="s">
        <v>1371</v>
      </c>
      <c r="D1150" s="167"/>
      <c r="E1150" s="167"/>
      <c r="F1150" s="167"/>
      <c r="G1150" s="167"/>
      <c r="H1150" s="195"/>
      <c r="I1150" s="214"/>
      <c r="J1150" s="167"/>
      <c r="K1150" s="165"/>
      <c r="L1150" s="185"/>
      <c r="M1150" s="165"/>
      <c r="N1150" s="165"/>
      <c r="O1150" s="165"/>
      <c r="P1150" s="165"/>
      <c r="Q1150" s="165"/>
      <c r="R1150" s="165"/>
      <c r="S1150" s="165"/>
      <c r="T1150" s="166"/>
    </row>
    <row r="1152" spans="1:24" x14ac:dyDescent="0.25">
      <c r="E1152" s="186"/>
    </row>
    <row r="1153" spans="5:11" x14ac:dyDescent="0.25">
      <c r="E1153" s="187"/>
      <c r="F1153" s="187"/>
      <c r="G1153" s="187"/>
      <c r="J1153" s="176"/>
      <c r="K1153" s="176"/>
    </row>
  </sheetData>
  <mergeCells count="20">
    <mergeCell ref="N4:N5"/>
    <mergeCell ref="B4:B5"/>
    <mergeCell ref="C4:C5"/>
    <mergeCell ref="D4:D5"/>
    <mergeCell ref="E4:E5"/>
    <mergeCell ref="F4:F5"/>
    <mergeCell ref="G4:G5"/>
    <mergeCell ref="H4:H5"/>
    <mergeCell ref="J4:J5"/>
    <mergeCell ref="K4:K5"/>
    <mergeCell ref="L4:L5"/>
    <mergeCell ref="M4:M5"/>
    <mergeCell ref="T4:T5"/>
    <mergeCell ref="V4:V5"/>
    <mergeCell ref="W4:W5"/>
    <mergeCell ref="O4:O5"/>
    <mergeCell ref="P4:P5"/>
    <mergeCell ref="Q4:Q5"/>
    <mergeCell ref="R4:R5"/>
    <mergeCell ref="S4:S5"/>
  </mergeCells>
  <conditionalFormatting sqref="F21">
    <cfRule type="cellIs" dxfId="1" priority="2" operator="lessThan">
      <formula>E21</formula>
    </cfRule>
  </conditionalFormatting>
  <conditionalFormatting sqref="F194">
    <cfRule type="cellIs" dxfId="0" priority="1" operator="lessThan">
      <formula>E194</formula>
    </cfRule>
  </conditionalFormatting>
  <pageMargins left="0.7" right="0.7" top="0.75" bottom="0.75" header="0.3" footer="0.3"/>
  <pageSetup paperSize="9" orientation="portrait" r:id="rId1"/>
  <ignoredErrors>
    <ignoredError sqref="K1146 E1144:G1144 N1144:O1144 H1144 J1144:M1144 E1145:F1145 K1145:M1145 N1146:O1146"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EXPLANATORY NOTE</vt:lpstr>
      <vt:lpstr>AGGLOMERATION 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Traian Moisa</cp:lastModifiedBy>
  <dcterms:created xsi:type="dcterms:W3CDTF">2021-01-18T08:05:31Z</dcterms:created>
  <dcterms:modified xsi:type="dcterms:W3CDTF">2021-05-30T16:24:22Z</dcterms:modified>
</cp:coreProperties>
</file>